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showInkAnnotation="0"/>
  <mc:AlternateContent xmlns:mc="http://schemas.openxmlformats.org/markup-compatibility/2006">
    <mc:Choice Requires="x15">
      <x15ac:absPath xmlns:x15ac="http://schemas.microsoft.com/office/spreadsheetml/2010/11/ac" url="C:\Users\majav\Desktop\JAVNA NABAVA OGULIN PONOVLJENO 2026 POZIV ZA PONUDU\"/>
    </mc:Choice>
  </mc:AlternateContent>
  <xr:revisionPtr revIDLastSave="0" documentId="8_{24B97B6A-2DC9-46E4-82C4-CD6992C521C0}" xr6:coauthVersionLast="47" xr6:coauthVersionMax="47" xr10:uidLastSave="{00000000-0000-0000-0000-000000000000}"/>
  <bookViews>
    <workbookView xWindow="-108" yWindow="-108" windowWidth="23256" windowHeight="12576" activeTab="1" xr2:uid="{00000000-000D-0000-FFFF-FFFF00000000}"/>
  </bookViews>
  <sheets>
    <sheet name="uvod " sheetId="6" r:id="rId1"/>
    <sheet name="Troškovnik" sheetId="1" r:id="rId2"/>
  </sheets>
  <definedNames>
    <definedName name="_xlnm.Print_Titles" localSheetId="1">Troškovnik!$1:$2</definedName>
    <definedName name="_xlnm.Print_Area" localSheetId="1">Troškovnik!$A$1:$F$248</definedName>
    <definedName name="_xlnm.Print_Area" localSheetId="0">'uvod '!$A$1:$E$57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92" i="1" l="1"/>
  <c r="I71" i="1"/>
  <c r="B237" i="1"/>
  <c r="A237" i="1"/>
  <c r="B236" i="1"/>
  <c r="A236" i="1"/>
  <c r="B235" i="1"/>
  <c r="A235" i="1"/>
  <c r="B234" i="1"/>
  <c r="A234" i="1"/>
  <c r="B233" i="1"/>
  <c r="A233" i="1"/>
  <c r="B232" i="1"/>
  <c r="A232" i="1"/>
  <c r="F219" i="1"/>
  <c r="F215" i="1"/>
  <c r="F211" i="1"/>
  <c r="F207" i="1"/>
  <c r="F203" i="1"/>
  <c r="F193" i="1"/>
  <c r="F191" i="1"/>
  <c r="F183" i="1"/>
  <c r="F179" i="1"/>
  <c r="F175" i="1"/>
  <c r="F171" i="1"/>
  <c r="F167" i="1"/>
  <c r="F163" i="1"/>
  <c r="F156" i="1"/>
  <c r="F152" i="1"/>
  <c r="I134" i="1"/>
  <c r="S134" i="1" s="1"/>
  <c r="Q133" i="1"/>
  <c r="M133" i="1"/>
  <c r="I133" i="1"/>
  <c r="F139" i="1"/>
  <c r="F140" i="1"/>
  <c r="F141" i="1"/>
  <c r="D105" i="1"/>
  <c r="K88" i="1"/>
  <c r="D88" i="1" s="1"/>
  <c r="F88" i="1" s="1"/>
  <c r="D75" i="1"/>
  <c r="F75" i="1" s="1"/>
  <c r="F80" i="1"/>
  <c r="F71" i="1"/>
  <c r="F63" i="1"/>
  <c r="F138" i="1"/>
  <c r="F41" i="1"/>
  <c r="S133" i="1" l="1"/>
  <c r="F195" i="1"/>
  <c r="F236" i="1" s="1"/>
  <c r="F221" i="1"/>
  <c r="F237" i="1" s="1"/>
  <c r="F120" i="1" l="1"/>
  <c r="F117" i="1"/>
  <c r="F134" i="1"/>
  <c r="F133" i="1"/>
  <c r="F122" i="1" l="1"/>
  <c r="F234" i="1" s="1"/>
  <c r="F67" i="1"/>
  <c r="F90" i="1" s="1"/>
  <c r="F232" i="1" s="1"/>
  <c r="F105" i="1"/>
  <c r="F143" i="1"/>
  <c r="F235" i="1" s="1"/>
  <c r="F107" i="1" l="1"/>
  <c r="F233" i="1" s="1"/>
  <c r="F51" i="1" l="1"/>
  <c r="F37" i="1"/>
  <c r="F15" i="1"/>
  <c r="F33" i="1"/>
  <c r="F32" i="1"/>
  <c r="F31" i="1"/>
  <c r="F30" i="1"/>
  <c r="F26" i="1"/>
  <c r="F25" i="1"/>
  <c r="F24" i="1"/>
  <c r="F20" i="1"/>
  <c r="F14" i="1"/>
  <c r="F13" i="1"/>
  <c r="I45" i="1" l="1"/>
  <c r="F45" i="1" l="1"/>
  <c r="A231" i="1" l="1"/>
  <c r="B231" i="1" l="1"/>
  <c r="F19" i="1" l="1"/>
  <c r="F12" i="1"/>
  <c r="F53" i="1" l="1"/>
  <c r="F231" i="1" l="1"/>
  <c r="F241" i="1" s="1"/>
  <c r="F242" i="1" s="1"/>
  <c r="F243" i="1" s="1"/>
</calcChain>
</file>

<file path=xl/sharedStrings.xml><?xml version="1.0" encoding="utf-8"?>
<sst xmlns="http://schemas.openxmlformats.org/spreadsheetml/2006/main" count="221" uniqueCount="146">
  <si>
    <t>GRAĐEVINSKI RADOVI</t>
  </si>
  <si>
    <t>kom</t>
  </si>
  <si>
    <t>m2</t>
  </si>
  <si>
    <t>a</t>
  </si>
  <si>
    <t>b</t>
  </si>
  <si>
    <t>c</t>
  </si>
  <si>
    <t xml:space="preserve"> </t>
  </si>
  <si>
    <t>d</t>
  </si>
  <si>
    <t>ZIDARSKI RADOVI</t>
  </si>
  <si>
    <t>m1</t>
  </si>
  <si>
    <t>KERAMIČARSKI RADOVI</t>
  </si>
  <si>
    <t>LIČILAČKI RADOVI</t>
  </si>
  <si>
    <t xml:space="preserve">REKAPITULACIJA </t>
  </si>
  <si>
    <t>PDV 25%:</t>
  </si>
  <si>
    <t>SVEUKUPNO:</t>
  </si>
  <si>
    <t>zidovi</t>
  </si>
  <si>
    <t>stropovi</t>
  </si>
  <si>
    <t>Čišćenje</t>
  </si>
  <si>
    <t>Predviđeno završno detaljno čišćenje i pranje svih površina (prozori, vrata, podovi, oprema …) i sve drugo, tako da je prostor spreman za tehnički prijem i početak rada.</t>
  </si>
  <si>
    <t>Lokacija:</t>
  </si>
  <si>
    <t>Građevina:</t>
  </si>
  <si>
    <t>RED. BROJ</t>
  </si>
  <si>
    <t>OPIS STAVKE</t>
  </si>
  <si>
    <t>KOLIČINA</t>
  </si>
  <si>
    <t>CIJENA</t>
  </si>
  <si>
    <t>jedinična</t>
  </si>
  <si>
    <t>ukupna</t>
  </si>
  <si>
    <t>JEDINICA MJERE</t>
  </si>
  <si>
    <t>UKUPNO  1:</t>
  </si>
  <si>
    <t>UKUPNO 5:</t>
  </si>
  <si>
    <t>Datum:</t>
  </si>
  <si>
    <t>ZA SANACIJU SANITARNOG ČVORA</t>
  </si>
  <si>
    <t>Naručitelj:</t>
  </si>
  <si>
    <t xml:space="preserve">Ul. Bernardina Frankopana 1, 47300, Ogulin
</t>
  </si>
  <si>
    <t>Općinski sud u Karlovcu, Stalna služba u Ogulinu</t>
  </si>
  <si>
    <t xml:space="preserve">Bernardina Frankopana 1
</t>
  </si>
  <si>
    <t>47300 Ogulin</t>
  </si>
  <si>
    <t>Općinski sud u Ogulinu - Sanitarni čvor</t>
  </si>
  <si>
    <t>TROŠKOVNIK GRAĐEVINSKIH RADOVA</t>
  </si>
  <si>
    <t>UKLANJANJA I DEMONTAŽE</t>
  </si>
  <si>
    <t>Demontaža sanitarija</t>
  </si>
  <si>
    <t>umivaonici</t>
  </si>
  <si>
    <t>wc školjke sa vodokotlićima</t>
  </si>
  <si>
    <t>Demontaža postojeće unutarnje stolarije</t>
  </si>
  <si>
    <t>jednokrilna puna drvena vrata svijetle dim. 70/200cm</t>
  </si>
  <si>
    <t>jednokrilna puna drvena vrata svijetle dim. 60/200cm</t>
  </si>
  <si>
    <t>Demontaža radijatora</t>
  </si>
  <si>
    <t>radijator 24/90cm</t>
  </si>
  <si>
    <t>radijator 100/90cm</t>
  </si>
  <si>
    <t>radijator 42/90cm</t>
  </si>
  <si>
    <t>Uklanjanje zidne keramike</t>
  </si>
  <si>
    <t>Demontaža sanitarne opreme</t>
  </si>
  <si>
    <t>sušilo za ruke</t>
  </si>
  <si>
    <t>ogledalo</t>
  </si>
  <si>
    <t>dozer /držač sapuna i papira</t>
  </si>
  <si>
    <t>slavina umivaonika</t>
  </si>
  <si>
    <t>Demontaža plafonjera u hodniku</t>
  </si>
  <si>
    <t>Uklanjanje nadžbuknog razvoda dovoda vode WC-a 1</t>
  </si>
  <si>
    <t>Ručno otucanje dijelova žbuke</t>
  </si>
  <si>
    <t>SN veza žbuke</t>
  </si>
  <si>
    <t>SN veza za keramiku</t>
  </si>
  <si>
    <t>Poravnavanje zidova za postavu keramike</t>
  </si>
  <si>
    <t>Zatvaranje i popravci zida</t>
  </si>
  <si>
    <t>Zatvaranje i popravci oštećena zida od prolaza instalacija, te u dijelu novoizvedenog zida, a prepoznate su iz nacrta. Materijal produžna žbuka M-10.</t>
  </si>
  <si>
    <r>
      <t>U jed. cijeni materijal, fugiranje, reparatur kitovi, gletanje "glet" kitom i pomoćna skela. Obračun po m</t>
    </r>
    <r>
      <rPr>
        <vertAlign val="superscript"/>
        <sz val="10"/>
        <rFont val="Arial"/>
        <family val="2"/>
      </rPr>
      <t>2</t>
    </r>
    <r>
      <rPr>
        <sz val="10"/>
        <rFont val="Arial"/>
        <family val="2"/>
      </rPr>
      <t xml:space="preserve"> .</t>
    </r>
  </si>
  <si>
    <t>Bojenje postojećih zidova i stropova</t>
  </si>
  <si>
    <t>Obrada zidova skidanjem stare i dotrajale boje (u dijelovima gdje nije otucana žbuka, i nanovo izvedena žbuka), popravak eventualno oštećene žbuke, gletanje, brušenje, čišćenje, kitanje manjih oštećenja i pukotina, temeljni premaz disperzionom impregnacijom za novu i staru žbuku, popravke kistom, te završni premaz valjkom ili prskalicom.</t>
  </si>
  <si>
    <t>Boja: prema izboru projektanata</t>
  </si>
  <si>
    <t>U jediničnoj cijeni je rad, materijal, pomoćna skela, transport i sve potrebno za završetak rada.</t>
  </si>
  <si>
    <t>Vrsta keramike: porculanske glazirane gres pločice</t>
  </si>
  <si>
    <t>Popločenje zidova</t>
  </si>
  <si>
    <t>Dobava, doprema, transport i popločenje zidova sanitarija gres porculanskim pločicama.</t>
  </si>
  <si>
    <t>Na svim uglovima i završetku opločenja postava zaobljenih AL kutnih ili završnih letvica.</t>
  </si>
  <si>
    <t>STOLARSKI RADOVI</t>
  </si>
  <si>
    <t>Jednokrilna zaokretna puna unutarnja vrata, 
stolarske vel. 80x205cm, svj. dim. 70x200cm</t>
  </si>
  <si>
    <t>Jednokrilna zaokretna puna unutarnja vrata, 
stolarske vel. 70x205cm, svj. dim. 60x200cm</t>
  </si>
  <si>
    <t>SVE MJERE OBAVEZNO PREKONTROLIRATI NA MJESTU UGRADNJE!</t>
  </si>
  <si>
    <t>Dimenzije zidnih pločica:  30x60cm</t>
  </si>
  <si>
    <t>Visina zidne keramike 180cm</t>
  </si>
  <si>
    <t>Boja pločica bijela,  način popločenja dogovoriti s projektantom. Pločice se polažu u ljepilo, te sa završnom obradom spojnica pločica gotovom masom za fugiranje.</t>
  </si>
  <si>
    <r>
      <t>Visina prostora: 330cm. Obračun po m</t>
    </r>
    <r>
      <rPr>
        <vertAlign val="superscript"/>
        <sz val="10"/>
        <rFont val="Arial"/>
        <family val="2"/>
      </rPr>
      <t>2</t>
    </r>
    <r>
      <rPr>
        <sz val="10"/>
        <rFont val="Arial"/>
        <family val="2"/>
      </rPr>
      <t>.</t>
    </r>
  </si>
  <si>
    <t>VODOINSTALATERSKI RADOVI</t>
  </si>
  <si>
    <t>Razvod vodovoda u objektu</t>
  </si>
  <si>
    <t>Dobava i izvedba razvodnih vodovodnih polipropilenskih  cijevi kao npr. tipa "VARGOTERM" za hladnu i toplu vodu. Cijevi se ugrađuju u instalacijske kanale, te pričvršćuju uza zid kukama, omataju filcom debljine 5mm ili pjenastom oblogom.</t>
  </si>
  <si>
    <t>PP cijevi DN15mm</t>
  </si>
  <si>
    <t>U stavci je uključeno bušenje šlicanje zidova i postava cijevi.  Unutarnji promjer cijevi mora odgovarati unutarnjem promjeru cijevi čiji je unutarnji promjer dat u ovoj stavci. Obračun po m dužnom postavljenih cijevi sa svim potrebnim fazonskim komadima i potrošnim materijalom.</t>
  </si>
  <si>
    <t>Kutni ventili 1/2"</t>
  </si>
  <si>
    <t>Električni bojler 50l</t>
  </si>
  <si>
    <t>WC školjka</t>
  </si>
  <si>
    <t>Obračun po ugrađenom kompletu</t>
  </si>
  <si>
    <t>Umivaonik</t>
  </si>
  <si>
    <t>Ogledalo</t>
  </si>
  <si>
    <t>Dobava i ugradnja ogledala s policom. Ogledalo dimenzija 500x650mm. Stavka uključuje sav potreban pribor za montažu.</t>
  </si>
  <si>
    <t>Potisna armatura za pisoar</t>
  </si>
  <si>
    <t>Dobava i ugradnja potisne armature za pisoar. Za postojeća dva pisoara koja su tenutno van funkcije.</t>
  </si>
  <si>
    <t>Dobava i ugradba pripadajuće sanitarne opreme uz umivaonik. Sanitarna oprema prvoklasne izvedbe, dizajna i boje prema izboru investitora. Komplet spremno za upotrebu.</t>
  </si>
  <si>
    <t>Sanitarna oprema</t>
  </si>
  <si>
    <t>dozator tekućeg sapuna</t>
  </si>
  <si>
    <t>držač papirnatih ručnika</t>
  </si>
  <si>
    <t>ELEKTROINSTALATERSKI RADOVI</t>
  </si>
  <si>
    <t>Odsisni ventilator</t>
  </si>
  <si>
    <t>Zamjena utičnica</t>
  </si>
  <si>
    <t>Dobava i zamjena postojećih podžbuknih utičnica novim s poklopcem.</t>
  </si>
  <si>
    <t>Dobava i montaža odsisnog ventilatora te puštanje u pogon. PIR senzor za uključenje.</t>
  </si>
  <si>
    <t>Dobava i ugradnja kabela i vodiča koji se polažu u iskopane šliceve u zidu. U jediničnu cijenu uračunati sva dubljenja zida, spajanje kabela u kutijama i sitni materijal.</t>
  </si>
  <si>
    <t>Dobava i ugradnja nadžbuknih LED plafonjera 18W.</t>
  </si>
  <si>
    <t>Rasvjetna tijela - plafonjera</t>
  </si>
  <si>
    <t>Demontaža postojećih ventilatora</t>
  </si>
  <si>
    <t xml:space="preserve">Demontaža rasvjetnih tijela tj. nadzbuknih pafonjera, te njezin odvoz na deponiju do 10km. </t>
  </si>
  <si>
    <t>Demontaža postojećih odsisnih ventilatora, koji su van funkcije, te odvoz na deponij do 10km.</t>
  </si>
  <si>
    <t>Zamjena prekidača</t>
  </si>
  <si>
    <t>Dobava i zamjena postojećih prekidača rasvjete wc-a.</t>
  </si>
  <si>
    <t>Slavine umivaonika</t>
  </si>
  <si>
    <t>Dobava, montaža, spajanje električnog bojlera zapremnine 50L. U stavku uključeno spajanje na struju i vodu sa svim pomoćnim materijalom, ventilima i fleksibilnim cijevima - spremno za uporabu.</t>
  </si>
  <si>
    <t>Ličenje radijatora i cijevi centralnog grijanja</t>
  </si>
  <si>
    <t>Ličenje radijatora i cijevi lakom za radijatore  u dva sloja. Prije lakiranje potrebno je izvršiti popravak temeljne boje na mjestima oštećenja.</t>
  </si>
  <si>
    <t>cijevi</t>
  </si>
  <si>
    <t>Demontaža postojećih radijatora zbog uklanjanja zidne keramike i postavljanja nove, te skladištenje na deponij u dogovoru s naučiteljem i ponovna montaža nakon izvedenih radova. U cijeni uključeno ispuštanje vode te blindiranje cijevi.</t>
  </si>
  <si>
    <t>Dobava i ugradba, stojeće jednoručne mješaće armature za toplu i hladnu vodu, te odljevnu garnituru.</t>
  </si>
  <si>
    <t>Uklanjanje nadžbukne el. instalacije i postavljanje nove podžbukno</t>
  </si>
  <si>
    <t>Obračun po ugrađenom m1.</t>
  </si>
  <si>
    <t>UKUPNO 6:</t>
  </si>
  <si>
    <t>UKUPNO 7:</t>
  </si>
  <si>
    <r>
      <t>UKUPNO 4</t>
    </r>
    <r>
      <rPr>
        <i/>
        <sz val="10"/>
        <rFont val="Arial"/>
        <family val="2"/>
      </rPr>
      <t>:</t>
    </r>
  </si>
  <si>
    <r>
      <t>UKUPNO 3</t>
    </r>
    <r>
      <rPr>
        <i/>
        <sz val="10"/>
        <rFont val="Arial"/>
        <family val="2"/>
      </rPr>
      <t>:</t>
    </r>
  </si>
  <si>
    <t>UKUPNO  2:</t>
  </si>
  <si>
    <t>REKAPITULACIJA GRAĐEVINSKIH RADOVA</t>
  </si>
  <si>
    <t xml:space="preserve"> GRAĐEVINSKI RADOVI</t>
  </si>
  <si>
    <t xml:space="preserve">pisoari </t>
  </si>
  <si>
    <t>Količina je uzeta približna, a točna količina odrediti će se na licu mjesta u dogovoru s investitorom i nadzornim inženjerom.</t>
  </si>
  <si>
    <t>Demontaža postojeće stolarije, vratno krilo s dovratnikom te njezin odvoz na deponiju do 10 km.</t>
  </si>
  <si>
    <t>Uklanjanje nadžbuknog razvoda dovoda vode, tj. gumenog crijeva spojenog na vodokotlić WC-a 1. Stavka uključuje odvoz na deponiju do 10 km.</t>
  </si>
  <si>
    <t>Demontaža sanitarne opreme wc-a te odvoz na deponiju do 10 km.</t>
  </si>
  <si>
    <t>električni bojler</t>
  </si>
  <si>
    <t>Uklanjanje keramičkih pločica i ljepila sa zidova sanitarija. Visina postojeće zidne keramike 150 cm. Stavka uključuje odvoz na deponiju do 10 km.</t>
  </si>
  <si>
    <t>Ručno otucanje dijelova trule i labave žbuke sa zidova debljine do 3 cm te čišćenje i odvoz na deponiju.</t>
  </si>
  <si>
    <t>Dobava materijala, impregniranje spojeva s postojećom žbukom sa SN vezom te ručno žbukanje dijelova zidova s vapneno cementnom žbukom debljine do 3 cm.</t>
  </si>
  <si>
    <t>Dobava materijala te premazivanje postojećih zidova sa SN vezom prije oblaganja zidova s keramikom.</t>
  </si>
  <si>
    <t>Dobava materijala te podravnavanje zidova s fleksibilnim ljepilom za keramiku debljine do 1 cm zbog poravnavanja vertikalne ravne zidnih keramičkih pločica i zaobljenog kiselootpornog holkera.</t>
  </si>
  <si>
    <t>Radovi na čišćenju prostora tijekom gradnje kao i završno čišćenje. Završno je čišćenje nakon izvođenja svih radova, a prije primopredaje objekta, s detaljnim pranjem i čišćenjem svih pripadajućih vanjskih i unutarnjih površina.</t>
  </si>
  <si>
    <t>Dobava i montaža zapornih mjedenih kutnih ventila 1/2", s kromiranom rozetom. Ventil se ugrađuje u zid pred svakim izljevnim mjestom.</t>
  </si>
  <si>
    <t xml:space="preserve">Dobava i ugradba podne WC školjke od keramike I klase s donjim odvodom. U stavku je uključena dobavu i ugradbu niskomontažnog vodokotlića s ispirnom cijevi promjera Ø25 mm, kutnog ventila 15/10 mm sa spojnom fleksibilnom cijevi za priključak vodokotlića na instalaciju, WC dasku od tvrde plastike, vijke i tiple za montažu WC školjke, silikonski kit za brtvljenje, te tipsku gumenu brtvu (manžetu) za priključak na odvodnu vertikalu. Navedena stavka ugrađuje se u wc 1, dok se u preostala dva wc vraća uklonjena wc školjka, što je obuhvaćeno stavkom 1.1.c. </t>
  </si>
  <si>
    <t xml:space="preserve">Dobava i ugradba umivaonika od keramike I klase. Stavka uključuje dobavu i ugradnju vijaka i tipli za montažu na zid, silikonski kit za brtvljenje, stojeću jednoručnu mješaću armaturu za toplu i hladnu vodu, kutne ventile, te odljevnu garnituru. Umivaonik veličine 600mm.  Navedena stavka ugrađuje se u wc 3, dok se u preostala dva wc vraća uklonjeni umivaonik, što je obuhvaćeno stavkom 1.1.a. </t>
  </si>
  <si>
    <t>držač wc papira</t>
  </si>
  <si>
    <t>Demontaža sanitarija te skladištenje na deponij u dogovoru s naučiteljem te ponovna montaža nakon izvedenih radova prema dogovoru. Ponovno se montiraju umivaonici iz wc 1 i wc 2, te wc školjke iz wc 2 i wc 3.</t>
  </si>
  <si>
    <t>Kolovoz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</si>
</sst>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-* #,##0.00\ &quot;kn&quot;_-;\-* #,##0.00\ &quot;kn&quot;_-;_-* &quot;-&quot;??\ &quot;kn&quot;_-;_-@_-"/>
    <numFmt numFmtId="165" formatCode="_-* #,##0.00\ &quot;KM&quot;_-;\-* #,##0.00\ &quot;KM&quot;_-;_-* &quot;-&quot;??\ &quot;KM&quot;_-;_-@_-"/>
    <numFmt numFmtId="166" formatCode="_-* #,##0.00\ _k_n_-;\-* #,##0.00\ _k_n_-;_-* &quot;-&quot;??\ _k_n_-;_-@_-"/>
    <numFmt numFmtId="167" formatCode="_-* #,##0.00\ [$€-41A]_-;\-* #,##0.00\ [$€-41A]_-;_-* &quot;-&quot;??\ [$€-41A]_-;_-@_-"/>
    <numFmt numFmtId="168" formatCode="_-* #,##0.00\ [$€-1]_-;\-* #,##0.00\ [$€-1]_-;_-* &quot;-&quot;??\ [$€-1]_-;_-@_-"/>
  </numFmts>
  <fonts count="76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indexed="48"/>
      <name val="Arial"/>
      <family val="2"/>
      <charset val="238"/>
    </font>
    <font>
      <sz val="16"/>
      <name val="Arial"/>
      <family val="2"/>
      <charset val="238"/>
    </font>
    <font>
      <b/>
      <sz val="16"/>
      <name val="Arial"/>
      <family val="2"/>
      <charset val="238"/>
    </font>
    <font>
      <b/>
      <sz val="10"/>
      <name val="Arial"/>
      <family val="2"/>
      <charset val="238"/>
    </font>
    <font>
      <b/>
      <sz val="11"/>
      <name val="Arial"/>
      <family val="2"/>
      <charset val="238"/>
    </font>
    <font>
      <b/>
      <sz val="10"/>
      <color indexed="48"/>
      <name val="Arial"/>
      <family val="2"/>
      <charset val="238"/>
    </font>
    <font>
      <b/>
      <i/>
      <u/>
      <sz val="11"/>
      <name val="Arial"/>
      <family val="2"/>
      <charset val="238"/>
    </font>
    <font>
      <b/>
      <i/>
      <sz val="10"/>
      <name val="Arial"/>
      <family val="2"/>
      <charset val="238"/>
    </font>
    <font>
      <u/>
      <sz val="10"/>
      <name val="Arial"/>
      <family val="2"/>
      <charset val="238"/>
    </font>
    <font>
      <sz val="10"/>
      <color indexed="10"/>
      <name val="Arial"/>
      <family val="2"/>
      <charset val="238"/>
    </font>
    <font>
      <b/>
      <sz val="10"/>
      <color rgb="FFFF0000"/>
      <name val="Arial"/>
      <family val="2"/>
      <charset val="238"/>
    </font>
    <font>
      <sz val="10"/>
      <color indexed="12"/>
      <name val="Arial"/>
      <family val="2"/>
      <charset val="238"/>
    </font>
    <font>
      <sz val="10"/>
      <color rgb="FFFF0000"/>
      <name val="Arial"/>
      <family val="2"/>
      <charset val="238"/>
    </font>
    <font>
      <sz val="10"/>
      <color rgb="FF0070C0"/>
      <name val="Arial"/>
      <family val="2"/>
      <charset val="238"/>
    </font>
    <font>
      <sz val="10"/>
      <name val="Arial"/>
      <family val="2"/>
    </font>
    <font>
      <u/>
      <sz val="10"/>
      <name val="Arial"/>
      <family val="2"/>
    </font>
    <font>
      <sz val="10"/>
      <color indexed="10"/>
      <name val="Arial"/>
      <family val="2"/>
    </font>
    <font>
      <i/>
      <sz val="10"/>
      <name val="Arial"/>
      <family val="2"/>
      <charset val="238"/>
    </font>
    <font>
      <b/>
      <i/>
      <sz val="10"/>
      <name val="Arial"/>
      <family val="2"/>
    </font>
    <font>
      <i/>
      <sz val="10"/>
      <name val="Arial"/>
      <family val="2"/>
    </font>
    <font>
      <sz val="10"/>
      <color rgb="FFFF0000"/>
      <name val="Arial"/>
      <family val="2"/>
    </font>
    <font>
      <sz val="10"/>
      <name val="Helv"/>
      <charset val="238"/>
    </font>
    <font>
      <sz val="10"/>
      <color indexed="9"/>
      <name val="Arial"/>
      <family val="2"/>
    </font>
    <font>
      <b/>
      <sz val="10"/>
      <name val="Arial"/>
      <family val="2"/>
    </font>
    <font>
      <sz val="10"/>
      <name val="Times New Roman"/>
      <family val="1"/>
    </font>
    <font>
      <sz val="10"/>
      <color indexed="48"/>
      <name val="Arial"/>
      <family val="2"/>
    </font>
    <font>
      <b/>
      <i/>
      <sz val="10"/>
      <color indexed="48"/>
      <name val="Arial"/>
      <family val="2"/>
    </font>
    <font>
      <sz val="10"/>
      <color indexed="9"/>
      <name val="Arial"/>
      <family val="2"/>
      <charset val="238"/>
    </font>
    <font>
      <i/>
      <sz val="10"/>
      <color indexed="10"/>
      <name val="Arial"/>
      <family val="2"/>
      <charset val="238"/>
    </font>
    <font>
      <sz val="9"/>
      <name val="Arial"/>
      <family val="2"/>
      <charset val="238"/>
    </font>
    <font>
      <sz val="10"/>
      <name val="Arial CE"/>
      <charset val="238"/>
    </font>
    <font>
      <i/>
      <sz val="10"/>
      <color indexed="10"/>
      <name val="Arial"/>
      <family val="2"/>
    </font>
    <font>
      <b/>
      <i/>
      <sz val="12"/>
      <name val="Arial"/>
      <family val="2"/>
      <charset val="238"/>
    </font>
    <font>
      <sz val="12"/>
      <name val="Arial"/>
      <family val="2"/>
      <charset val="238"/>
    </font>
    <font>
      <sz val="11"/>
      <name val="Arial"/>
      <family val="2"/>
      <charset val="238"/>
    </font>
    <font>
      <b/>
      <i/>
      <sz val="11"/>
      <name val="Arial"/>
      <family val="2"/>
      <charset val="238"/>
    </font>
    <font>
      <i/>
      <sz val="10"/>
      <name val="Times New Roman"/>
      <family val="1"/>
    </font>
    <font>
      <sz val="11"/>
      <color rgb="FFFF0000"/>
      <name val="Arial"/>
      <family val="2"/>
      <charset val="238"/>
    </font>
    <font>
      <b/>
      <sz val="11"/>
      <color rgb="FFFF0000"/>
      <name val="Arial"/>
      <family val="2"/>
      <charset val="238"/>
    </font>
    <font>
      <b/>
      <sz val="14"/>
      <name val="Arial"/>
      <family val="2"/>
      <charset val="238"/>
    </font>
    <font>
      <sz val="10"/>
      <name val="Arial"/>
      <family val="2"/>
    </font>
    <font>
      <sz val="16"/>
      <name val="Arial"/>
      <family val="2"/>
    </font>
    <font>
      <b/>
      <i/>
      <sz val="12"/>
      <color indexed="10"/>
      <name val="Arial"/>
      <family val="2"/>
      <charset val="238"/>
    </font>
    <font>
      <b/>
      <sz val="10"/>
      <color indexed="48"/>
      <name val="Arial"/>
      <family val="2"/>
    </font>
    <font>
      <sz val="11"/>
      <name val="Arial"/>
      <family val="2"/>
    </font>
    <font>
      <sz val="11"/>
      <color indexed="60"/>
      <name val="Calibri"/>
      <family val="2"/>
      <charset val="238"/>
    </font>
    <font>
      <sz val="11"/>
      <name val="Arial"/>
      <family val="1"/>
    </font>
    <font>
      <sz val="10"/>
      <name val="Arial"/>
      <family val="2"/>
      <charset val="1"/>
    </font>
    <font>
      <sz val="10"/>
      <color rgb="FF006100"/>
      <name val="Arial"/>
      <family val="2"/>
      <charset val="238"/>
    </font>
    <font>
      <sz val="10"/>
      <color theme="0" tint="-0.249977111117893"/>
      <name val="Arial"/>
      <family val="2"/>
    </font>
    <font>
      <sz val="16"/>
      <color theme="0" tint="-0.249977111117893"/>
      <name val="Arial"/>
      <family val="2"/>
    </font>
    <font>
      <b/>
      <i/>
      <sz val="12"/>
      <color theme="0" tint="-0.249977111117893"/>
      <name val="Arial"/>
      <family val="2"/>
      <charset val="238"/>
    </font>
    <font>
      <b/>
      <sz val="10"/>
      <color theme="0" tint="-0.249977111117893"/>
      <name val="Arial"/>
      <family val="2"/>
    </font>
    <font>
      <b/>
      <i/>
      <sz val="10"/>
      <color theme="0" tint="-0.249977111117893"/>
      <name val="Arial"/>
      <family val="2"/>
    </font>
    <font>
      <sz val="10"/>
      <color theme="0" tint="-0.249977111117893"/>
      <name val="Helv"/>
      <charset val="238"/>
    </font>
    <font>
      <sz val="7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name val="Arial Narrow"/>
      <family val="2"/>
    </font>
    <font>
      <sz val="11"/>
      <name val="Arial Narrow"/>
      <family val="2"/>
    </font>
    <font>
      <b/>
      <i/>
      <sz val="11"/>
      <name val="Arial Narrow"/>
      <family val="2"/>
    </font>
    <font>
      <b/>
      <sz val="11"/>
      <name val="Arial Narrow"/>
      <family val="2"/>
    </font>
    <font>
      <b/>
      <sz val="12"/>
      <name val="Arial Narrow"/>
      <family val="2"/>
    </font>
    <font>
      <b/>
      <sz val="16"/>
      <name val="Arial Narrow"/>
      <family val="2"/>
    </font>
    <font>
      <sz val="12"/>
      <name val="Arial Narrow"/>
      <family val="2"/>
    </font>
    <font>
      <sz val="14"/>
      <name val="Arial Narrow"/>
      <family val="2"/>
    </font>
    <font>
      <sz val="10"/>
      <name val="Arial"/>
      <charset val="238"/>
    </font>
    <font>
      <vertAlign val="superscript"/>
      <sz val="10"/>
      <name val="Arial"/>
      <family val="2"/>
    </font>
    <font>
      <i/>
      <sz val="10"/>
      <color indexed="12"/>
      <name val="Arial"/>
      <family val="2"/>
    </font>
    <font>
      <sz val="10"/>
      <color indexed="52"/>
      <name val="Arial"/>
      <family val="2"/>
    </font>
    <font>
      <i/>
      <sz val="10"/>
      <color rgb="FFFF0000"/>
      <name val="Arial"/>
      <family val="2"/>
      <charset val="238"/>
    </font>
    <font>
      <b/>
      <i/>
      <sz val="14"/>
      <name val="Arial"/>
      <family val="2"/>
      <charset val="238"/>
    </font>
    <font>
      <sz val="10"/>
      <color indexed="8"/>
      <name val="Arial"/>
      <family val="2"/>
      <charset val="238"/>
    </font>
    <font>
      <b/>
      <i/>
      <sz val="10"/>
      <color rgb="FFFF0000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indexed="43"/>
      </patternFill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auto="1"/>
      </top>
      <bottom/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hair">
        <color auto="1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2">
    <xf numFmtId="0" fontId="0" fillId="0" borderId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0" fontId="42" fillId="0" borderId="0"/>
    <xf numFmtId="166" fontId="1" fillId="0" borderId="0" applyFont="0" applyFill="0" applyBorder="0" applyAlignment="0" applyProtection="0"/>
    <xf numFmtId="0" fontId="32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7" fillId="3" borderId="0" applyNumberFormat="0" applyBorder="0" applyAlignment="0" applyProtection="0"/>
    <xf numFmtId="0" fontId="1" fillId="0" borderId="0"/>
    <xf numFmtId="0" fontId="48" fillId="0" borderId="0"/>
    <xf numFmtId="166" fontId="1" fillId="0" borderId="0" applyFont="0" applyFill="0" applyBorder="0" applyAlignment="0" applyProtection="0"/>
    <xf numFmtId="0" fontId="49" fillId="0" borderId="0"/>
    <xf numFmtId="0" fontId="50" fillId="2" borderId="0" applyNumberFormat="0" applyBorder="0" applyAlignment="0" applyProtection="0"/>
    <xf numFmtId="0" fontId="42" fillId="0" borderId="0"/>
    <xf numFmtId="0" fontId="16" fillId="0" borderId="0"/>
    <xf numFmtId="0" fontId="16" fillId="0" borderId="0"/>
    <xf numFmtId="165" fontId="59" fillId="0" borderId="0" applyFont="0" applyFill="0" applyBorder="0" applyAlignment="0" applyProtection="0"/>
    <xf numFmtId="0" fontId="68" fillId="0" borderId="0"/>
    <xf numFmtId="0" fontId="1" fillId="0" borderId="0"/>
    <xf numFmtId="0" fontId="23" fillId="0" borderId="0"/>
    <xf numFmtId="0" fontId="1" fillId="0" borderId="0">
      <alignment vertical="justify" wrapText="1"/>
    </xf>
    <xf numFmtId="0" fontId="16" fillId="0" borderId="0"/>
    <xf numFmtId="164" fontId="1" fillId="0" borderId="0" applyFont="0" applyFill="0" applyBorder="0" applyAlignment="0" applyProtection="0"/>
    <xf numFmtId="0" fontId="32" fillId="0" borderId="0"/>
  </cellStyleXfs>
  <cellXfs count="318">
    <xf numFmtId="0" fontId="0" fillId="0" borderId="0" xfId="0"/>
    <xf numFmtId="1" fontId="1" fillId="0" borderId="0" xfId="1" applyNumberFormat="1" applyAlignment="1">
      <alignment horizontal="right"/>
    </xf>
    <xf numFmtId="4" fontId="1" fillId="0" borderId="0" xfId="1" applyNumberFormat="1"/>
    <xf numFmtId="4" fontId="1" fillId="0" borderId="0" xfId="1" applyNumberFormat="1" applyAlignment="1">
      <alignment horizontal="right"/>
    </xf>
    <xf numFmtId="4" fontId="1" fillId="0" borderId="0" xfId="1" applyNumberFormat="1" applyAlignment="1">
      <alignment horizontal="center"/>
    </xf>
    <xf numFmtId="4" fontId="2" fillId="0" borderId="0" xfId="1" applyNumberFormat="1" applyFont="1"/>
    <xf numFmtId="2" fontId="1" fillId="0" borderId="0" xfId="1" applyNumberFormat="1"/>
    <xf numFmtId="4" fontId="3" fillId="0" borderId="0" xfId="1" applyNumberFormat="1" applyFont="1"/>
    <xf numFmtId="2" fontId="3" fillId="0" borderId="0" xfId="1" applyNumberFormat="1" applyFont="1"/>
    <xf numFmtId="0" fontId="5" fillId="0" borderId="0" xfId="1" applyFont="1" applyAlignment="1">
      <alignment horizontal="right" vertical="top" wrapText="1"/>
    </xf>
    <xf numFmtId="0" fontId="6" fillId="0" borderId="0" xfId="1" applyFont="1"/>
    <xf numFmtId="4" fontId="5" fillId="0" borderId="0" xfId="1" applyNumberFormat="1" applyFont="1" applyAlignment="1">
      <alignment horizontal="left"/>
    </xf>
    <xf numFmtId="4" fontId="5" fillId="0" borderId="0" xfId="1" applyNumberFormat="1" applyFont="1" applyAlignment="1">
      <alignment horizontal="right"/>
    </xf>
    <xf numFmtId="4" fontId="5" fillId="0" borderId="0" xfId="1" applyNumberFormat="1" applyFont="1"/>
    <xf numFmtId="4" fontId="7" fillId="0" borderId="0" xfId="1" applyNumberFormat="1" applyFont="1"/>
    <xf numFmtId="2" fontId="5" fillId="0" borderId="0" xfId="1" applyNumberFormat="1" applyFont="1"/>
    <xf numFmtId="4" fontId="8" fillId="0" borderId="0" xfId="1" applyNumberFormat="1" applyFont="1" applyAlignment="1">
      <alignment horizontal="left" vertical="top"/>
    </xf>
    <xf numFmtId="4" fontId="9" fillId="0" borderId="0" xfId="1" applyNumberFormat="1" applyFont="1" applyAlignment="1">
      <alignment horizontal="right"/>
    </xf>
    <xf numFmtId="4" fontId="9" fillId="0" borderId="0" xfId="1" applyNumberFormat="1" applyFont="1" applyAlignment="1">
      <alignment horizontal="center"/>
    </xf>
    <xf numFmtId="4" fontId="9" fillId="0" borderId="0" xfId="1" applyNumberFormat="1" applyFont="1"/>
    <xf numFmtId="0" fontId="9" fillId="0" borderId="0" xfId="1" applyFont="1"/>
    <xf numFmtId="0" fontId="1" fillId="0" borderId="0" xfId="1" applyAlignment="1">
      <alignment horizontal="right" vertical="top" wrapText="1"/>
    </xf>
    <xf numFmtId="4" fontId="1" fillId="0" borderId="0" xfId="1" applyNumberFormat="1" applyAlignment="1">
      <alignment horizontal="justify" vertical="top" wrapText="1"/>
    </xf>
    <xf numFmtId="0" fontId="1" fillId="0" borderId="0" xfId="1"/>
    <xf numFmtId="0" fontId="9" fillId="0" borderId="0" xfId="1" applyFont="1" applyAlignment="1">
      <alignment horizontal="right" vertical="top" wrapText="1"/>
    </xf>
    <xf numFmtId="4" fontId="9" fillId="0" borderId="0" xfId="1" applyNumberFormat="1" applyFont="1" applyAlignment="1">
      <alignment horizontal="left" vertical="top"/>
    </xf>
    <xf numFmtId="0" fontId="5" fillId="0" borderId="0" xfId="1" applyFont="1" applyAlignment="1">
      <alignment horizontal="right" vertical="top"/>
    </xf>
    <xf numFmtId="1" fontId="1" fillId="0" borderId="0" xfId="1" applyNumberFormat="1" applyAlignment="1">
      <alignment horizontal="right" vertical="top" wrapText="1"/>
    </xf>
    <xf numFmtId="4" fontId="10" fillId="0" borderId="0" xfId="1" applyNumberFormat="1" applyFont="1" applyAlignment="1">
      <alignment horizontal="justify" vertical="top" wrapText="1"/>
    </xf>
    <xf numFmtId="4" fontId="1" fillId="0" borderId="0" xfId="1" applyNumberFormat="1" applyAlignment="1">
      <alignment horizontal="right" vertical="top" wrapText="1"/>
    </xf>
    <xf numFmtId="4" fontId="11" fillId="0" borderId="0" xfId="1" applyNumberFormat="1" applyFont="1"/>
    <xf numFmtId="2" fontId="1" fillId="0" borderId="0" xfId="0" applyNumberFormat="1" applyFont="1" applyAlignment="1">
      <alignment horizontal="justify" vertical="top" wrapText="1"/>
    </xf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right"/>
    </xf>
    <xf numFmtId="4" fontId="1" fillId="0" borderId="0" xfId="0" applyNumberFormat="1" applyFont="1" applyAlignment="1">
      <alignment horizontal="right"/>
    </xf>
    <xf numFmtId="4" fontId="1" fillId="0" borderId="0" xfId="0" applyNumberFormat="1" applyFont="1"/>
    <xf numFmtId="0" fontId="1" fillId="0" borderId="0" xfId="0" applyFont="1"/>
    <xf numFmtId="0" fontId="1" fillId="0" borderId="0" xfId="0" applyFont="1" applyAlignment="1">
      <alignment horizontal="justify" vertical="top" wrapText="1"/>
    </xf>
    <xf numFmtId="4" fontId="14" fillId="0" borderId="0" xfId="0" applyNumberFormat="1" applyFont="1"/>
    <xf numFmtId="0" fontId="1" fillId="0" borderId="0" xfId="1" applyAlignment="1">
      <alignment horizontal="right" vertical="top"/>
    </xf>
    <xf numFmtId="4" fontId="1" fillId="0" borderId="1" xfId="1" applyNumberFormat="1" applyBorder="1" applyAlignment="1">
      <alignment horizontal="justify" vertical="top" wrapText="1"/>
    </xf>
    <xf numFmtId="4" fontId="1" fillId="0" borderId="1" xfId="1" applyNumberFormat="1" applyBorder="1" applyAlignment="1">
      <alignment horizontal="right"/>
    </xf>
    <xf numFmtId="4" fontId="1" fillId="0" borderId="1" xfId="1" applyNumberFormat="1" applyBorder="1"/>
    <xf numFmtId="4" fontId="14" fillId="0" borderId="0" xfId="1" applyNumberFormat="1" applyFont="1"/>
    <xf numFmtId="1" fontId="1" fillId="0" borderId="0" xfId="0" applyNumberFormat="1" applyFont="1" applyAlignment="1">
      <alignment horizontal="right" vertical="top" wrapText="1"/>
    </xf>
    <xf numFmtId="0" fontId="1" fillId="0" borderId="0" xfId="0" applyFont="1" applyAlignment="1">
      <alignment horizontal="right" vertical="top"/>
    </xf>
    <xf numFmtId="2" fontId="1" fillId="0" borderId="0" xfId="0" applyNumberFormat="1" applyFont="1" applyAlignment="1">
      <alignment horizontal="right" wrapText="1"/>
    </xf>
    <xf numFmtId="2" fontId="1" fillId="0" borderId="0" xfId="0" applyNumberFormat="1" applyFont="1"/>
    <xf numFmtId="4" fontId="1" fillId="0" borderId="0" xfId="1" applyNumberFormat="1" applyAlignment="1">
      <alignment vertical="top" wrapText="1"/>
    </xf>
    <xf numFmtId="1" fontId="16" fillId="0" borderId="0" xfId="1" applyNumberFormat="1" applyFont="1" applyAlignment="1">
      <alignment horizontal="right" vertical="top" wrapText="1"/>
    </xf>
    <xf numFmtId="2" fontId="1" fillId="0" borderId="1" xfId="1" applyNumberFormat="1" applyBorder="1"/>
    <xf numFmtId="1" fontId="1" fillId="0" borderId="1" xfId="1" applyNumberFormat="1" applyBorder="1" applyAlignment="1">
      <alignment horizontal="right" vertical="top" wrapText="1"/>
    </xf>
    <xf numFmtId="2" fontId="9" fillId="0" borderId="0" xfId="1" applyNumberFormat="1" applyFont="1" applyAlignment="1">
      <alignment horizontal="right" vertical="top" wrapText="1"/>
    </xf>
    <xf numFmtId="4" fontId="19" fillId="0" borderId="0" xfId="1" applyNumberFormat="1" applyFont="1" applyAlignment="1">
      <alignment horizontal="right" vertical="top" wrapText="1"/>
    </xf>
    <xf numFmtId="4" fontId="19" fillId="0" borderId="0" xfId="1" applyNumberFormat="1" applyFont="1" applyAlignment="1">
      <alignment horizontal="right"/>
    </xf>
    <xf numFmtId="2" fontId="16" fillId="0" borderId="0" xfId="0" applyNumberFormat="1" applyFont="1"/>
    <xf numFmtId="4" fontId="16" fillId="0" borderId="0" xfId="0" applyNumberFormat="1" applyFont="1" applyAlignment="1">
      <alignment horizontal="right"/>
    </xf>
    <xf numFmtId="4" fontId="16" fillId="0" borderId="0" xfId="0" applyNumberFormat="1" applyFont="1" applyAlignment="1">
      <alignment horizontal="right" vertical="top" wrapText="1"/>
    </xf>
    <xf numFmtId="4" fontId="16" fillId="0" borderId="1" xfId="0" applyNumberFormat="1" applyFont="1" applyBorder="1" applyAlignment="1">
      <alignment horizontal="right" vertical="top" wrapText="1"/>
    </xf>
    <xf numFmtId="4" fontId="19" fillId="0" borderId="0" xfId="1" applyNumberFormat="1" applyFont="1"/>
    <xf numFmtId="2" fontId="19" fillId="0" borderId="0" xfId="1" applyNumberFormat="1" applyFont="1"/>
    <xf numFmtId="4" fontId="29" fillId="0" borderId="0" xfId="1" applyNumberFormat="1" applyFont="1" applyAlignment="1">
      <alignment horizontal="right" wrapText="1"/>
    </xf>
    <xf numFmtId="4" fontId="19" fillId="0" borderId="0" xfId="1" applyNumberFormat="1" applyFont="1" applyAlignment="1">
      <alignment vertical="center" wrapText="1"/>
    </xf>
    <xf numFmtId="4" fontId="30" fillId="0" borderId="0" xfId="1" applyNumberFormat="1" applyFont="1" applyAlignment="1">
      <alignment horizontal="right"/>
    </xf>
    <xf numFmtId="4" fontId="1" fillId="0" borderId="0" xfId="1" applyNumberFormat="1" applyAlignment="1">
      <alignment horizontal="left" vertical="top" wrapText="1"/>
    </xf>
    <xf numFmtId="2" fontId="34" fillId="0" borderId="1" xfId="1" applyNumberFormat="1" applyFont="1" applyBorder="1" applyAlignment="1">
      <alignment horizontal="right"/>
    </xf>
    <xf numFmtId="1" fontId="34" fillId="0" borderId="1" xfId="1" applyNumberFormat="1" applyFont="1" applyBorder="1" applyAlignment="1">
      <alignment horizontal="left"/>
    </xf>
    <xf numFmtId="1" fontId="34" fillId="0" borderId="1" xfId="1" applyNumberFormat="1" applyFont="1" applyBorder="1" applyAlignment="1">
      <alignment horizontal="right"/>
    </xf>
    <xf numFmtId="4" fontId="34" fillId="0" borderId="1" xfId="1" applyNumberFormat="1" applyFont="1" applyBorder="1" applyAlignment="1">
      <alignment horizontal="right"/>
    </xf>
    <xf numFmtId="4" fontId="35" fillId="0" borderId="1" xfId="1" applyNumberFormat="1" applyFont="1" applyBorder="1"/>
    <xf numFmtId="4" fontId="34" fillId="0" borderId="1" xfId="1" applyNumberFormat="1" applyFont="1" applyBorder="1"/>
    <xf numFmtId="2" fontId="34" fillId="0" borderId="1" xfId="1" applyNumberFormat="1" applyFont="1" applyBorder="1"/>
    <xf numFmtId="2" fontId="34" fillId="0" borderId="0" xfId="1" applyNumberFormat="1" applyFont="1" applyAlignment="1">
      <alignment horizontal="right"/>
    </xf>
    <xf numFmtId="1" fontId="34" fillId="0" borderId="0" xfId="1" applyNumberFormat="1" applyFont="1" applyAlignment="1">
      <alignment horizontal="left"/>
    </xf>
    <xf numFmtId="1" fontId="34" fillId="0" borderId="0" xfId="1" applyNumberFormat="1" applyFont="1" applyAlignment="1">
      <alignment horizontal="right"/>
    </xf>
    <xf numFmtId="4" fontId="34" fillId="0" borderId="0" xfId="1" applyNumberFormat="1" applyFont="1" applyAlignment="1">
      <alignment horizontal="right"/>
    </xf>
    <xf numFmtId="4" fontId="35" fillId="0" borderId="0" xfId="1" applyNumberFormat="1" applyFont="1"/>
    <xf numFmtId="4" fontId="34" fillId="0" borderId="0" xfId="1" applyNumberFormat="1" applyFont="1" applyAlignment="1">
      <alignment horizontal="center"/>
    </xf>
    <xf numFmtId="4" fontId="34" fillId="0" borderId="0" xfId="1" applyNumberFormat="1" applyFont="1"/>
    <xf numFmtId="2" fontId="34" fillId="0" borderId="0" xfId="1" applyNumberFormat="1" applyFont="1"/>
    <xf numFmtId="4" fontId="9" fillId="0" borderId="0" xfId="1" applyNumberFormat="1" applyFont="1" applyAlignment="1">
      <alignment vertical="center"/>
    </xf>
    <xf numFmtId="1" fontId="36" fillId="0" borderId="0" xfId="1" applyNumberFormat="1" applyFont="1" applyAlignment="1">
      <alignment horizontal="right" wrapText="1"/>
    </xf>
    <xf numFmtId="4" fontId="37" fillId="0" borderId="0" xfId="1" applyNumberFormat="1" applyFont="1" applyAlignment="1">
      <alignment horizontal="right" wrapText="1"/>
    </xf>
    <xf numFmtId="4" fontId="37" fillId="0" borderId="0" xfId="1" applyNumberFormat="1" applyFont="1" applyAlignment="1">
      <alignment vertical="center" wrapText="1"/>
    </xf>
    <xf numFmtId="4" fontId="36" fillId="0" borderId="0" xfId="1" applyNumberFormat="1" applyFont="1" applyAlignment="1">
      <alignment horizontal="right"/>
    </xf>
    <xf numFmtId="4" fontId="36" fillId="0" borderId="0" xfId="1" applyNumberFormat="1" applyFont="1" applyAlignment="1">
      <alignment vertical="center" wrapText="1"/>
    </xf>
    <xf numFmtId="4" fontId="36" fillId="0" borderId="0" xfId="1" applyNumberFormat="1" applyFont="1"/>
    <xf numFmtId="2" fontId="36" fillId="0" borderId="0" xfId="1" applyNumberFormat="1" applyFont="1"/>
    <xf numFmtId="0" fontId="36" fillId="0" borderId="0" xfId="1" applyFont="1"/>
    <xf numFmtId="0" fontId="35" fillId="0" borderId="1" xfId="1" applyFont="1" applyBorder="1" applyAlignment="1">
      <alignment horizontal="right" vertical="top" wrapText="1"/>
    </xf>
    <xf numFmtId="4" fontId="35" fillId="0" borderId="1" xfId="1" applyNumberFormat="1" applyFont="1" applyBorder="1" applyAlignment="1">
      <alignment horizontal="right" wrapText="1"/>
    </xf>
    <xf numFmtId="4" fontId="35" fillId="0" borderId="1" xfId="1" applyNumberFormat="1" applyFont="1" applyBorder="1" applyAlignment="1">
      <alignment horizontal="center" wrapText="1"/>
    </xf>
    <xf numFmtId="4" fontId="35" fillId="0" borderId="1" xfId="1" applyNumberFormat="1" applyFont="1" applyBorder="1" applyAlignment="1">
      <alignment horizontal="center"/>
    </xf>
    <xf numFmtId="0" fontId="34" fillId="0" borderId="1" xfId="1" applyFont="1" applyBorder="1"/>
    <xf numFmtId="0" fontId="34" fillId="0" borderId="0" xfId="1" applyFont="1" applyAlignment="1">
      <alignment horizontal="right" vertical="top" wrapText="1"/>
    </xf>
    <xf numFmtId="4" fontId="34" fillId="0" borderId="0" xfId="1" applyNumberFormat="1" applyFont="1" applyAlignment="1">
      <alignment horizontal="right" wrapText="1"/>
    </xf>
    <xf numFmtId="4" fontId="34" fillId="0" borderId="0" xfId="1" applyNumberFormat="1" applyFont="1" applyAlignment="1">
      <alignment horizontal="center" wrapText="1"/>
    </xf>
    <xf numFmtId="0" fontId="34" fillId="0" borderId="0" xfId="1" applyFont="1"/>
    <xf numFmtId="4" fontId="1" fillId="0" borderId="4" xfId="1" applyNumberFormat="1" applyBorder="1"/>
    <xf numFmtId="2" fontId="16" fillId="0" borderId="0" xfId="0" applyNumberFormat="1" applyFont="1" applyAlignment="1">
      <alignment horizontal="right"/>
    </xf>
    <xf numFmtId="2" fontId="1" fillId="0" borderId="0" xfId="0" applyNumberFormat="1" applyFont="1" applyAlignment="1">
      <alignment horizontal="right"/>
    </xf>
    <xf numFmtId="1" fontId="9" fillId="0" borderId="0" xfId="0" applyNumberFormat="1" applyFont="1" applyAlignment="1">
      <alignment horizontal="right" vertical="top" wrapText="1"/>
    </xf>
    <xf numFmtId="4" fontId="1" fillId="0" borderId="0" xfId="0" applyNumberFormat="1" applyFont="1" applyAlignment="1">
      <alignment horizontal="right" wrapText="1"/>
    </xf>
    <xf numFmtId="2" fontId="16" fillId="0" borderId="0" xfId="0" applyNumberFormat="1" applyFont="1" applyAlignment="1">
      <alignment vertical="top"/>
    </xf>
    <xf numFmtId="4" fontId="17" fillId="0" borderId="0" xfId="0" applyNumberFormat="1" applyFont="1" applyAlignment="1">
      <alignment horizontal="justify" vertical="top" wrapText="1"/>
    </xf>
    <xf numFmtId="4" fontId="16" fillId="0" borderId="0" xfId="0" applyNumberFormat="1" applyFont="1"/>
    <xf numFmtId="4" fontId="16" fillId="0" borderId="0" xfId="0" applyNumberFormat="1" applyFont="1" applyAlignment="1">
      <alignment horizontal="justify" vertical="top" wrapText="1"/>
    </xf>
    <xf numFmtId="4" fontId="17" fillId="0" borderId="0" xfId="0" applyNumberFormat="1" applyFont="1" applyAlignment="1">
      <alignment vertical="top" wrapText="1"/>
    </xf>
    <xf numFmtId="4" fontId="20" fillId="0" borderId="0" xfId="0" applyNumberFormat="1" applyFont="1" applyAlignment="1">
      <alignment horizontal="right" vertical="top" wrapText="1"/>
    </xf>
    <xf numFmtId="4" fontId="21" fillId="0" borderId="0" xfId="0" applyNumberFormat="1" applyFont="1" applyAlignment="1">
      <alignment horizontal="right" vertical="top" wrapText="1"/>
    </xf>
    <xf numFmtId="4" fontId="16" fillId="0" borderId="0" xfId="0" applyNumberFormat="1" applyFont="1" applyAlignment="1">
      <alignment horizontal="right" vertical="top"/>
    </xf>
    <xf numFmtId="2" fontId="1" fillId="0" borderId="0" xfId="0" applyNumberFormat="1" applyFont="1" applyAlignment="1">
      <alignment vertical="top"/>
    </xf>
    <xf numFmtId="4" fontId="15" fillId="0" borderId="0" xfId="0" applyNumberFormat="1" applyFont="1"/>
    <xf numFmtId="2" fontId="22" fillId="0" borderId="0" xfId="0" applyNumberFormat="1" applyFont="1"/>
    <xf numFmtId="2" fontId="12" fillId="0" borderId="0" xfId="0" applyNumberFormat="1" applyFont="1"/>
    <xf numFmtId="4" fontId="1" fillId="0" borderId="0" xfId="0" applyNumberFormat="1" applyFont="1" applyAlignment="1">
      <alignment horizontal="right" vertical="top" wrapText="1"/>
    </xf>
    <xf numFmtId="4" fontId="1" fillId="0" borderId="0" xfId="0" applyNumberFormat="1" applyFont="1" applyAlignment="1">
      <alignment vertical="top" wrapText="1"/>
    </xf>
    <xf numFmtId="4" fontId="1" fillId="0" borderId="0" xfId="0" applyNumberFormat="1" applyFont="1" applyAlignment="1">
      <alignment horizontal="justify" vertical="top" wrapText="1"/>
    </xf>
    <xf numFmtId="4" fontId="11" fillId="0" borderId="0" xfId="0" applyNumberFormat="1" applyFont="1"/>
    <xf numFmtId="4" fontId="1" fillId="0" borderId="0" xfId="1" applyNumberFormat="1" applyAlignment="1">
      <alignment horizontal="right" vertical="top"/>
    </xf>
    <xf numFmtId="4" fontId="9" fillId="0" borderId="0" xfId="1" applyNumberFormat="1" applyFont="1" applyAlignment="1">
      <alignment horizontal="left" vertical="top" wrapText="1"/>
    </xf>
    <xf numFmtId="0" fontId="41" fillId="0" borderId="0" xfId="1" applyFont="1" applyAlignment="1">
      <alignment horizontal="right"/>
    </xf>
    <xf numFmtId="0" fontId="41" fillId="0" borderId="0" xfId="1" applyFont="1"/>
    <xf numFmtId="0" fontId="4" fillId="0" borderId="0" xfId="1" applyFont="1"/>
    <xf numFmtId="0" fontId="3" fillId="0" borderId="0" xfId="1" applyFont="1"/>
    <xf numFmtId="4" fontId="20" fillId="0" borderId="4" xfId="1" applyNumberFormat="1" applyFont="1" applyBorder="1" applyAlignment="1">
      <alignment horizontal="justify" vertical="top" wrapText="1"/>
    </xf>
    <xf numFmtId="4" fontId="21" fillId="0" borderId="4" xfId="1" applyNumberFormat="1" applyFont="1" applyBorder="1" applyAlignment="1">
      <alignment horizontal="right" vertical="top" wrapText="1"/>
    </xf>
    <xf numFmtId="4" fontId="21" fillId="0" borderId="4" xfId="1" applyNumberFormat="1" applyFont="1" applyBorder="1" applyAlignment="1">
      <alignment horizontal="right"/>
    </xf>
    <xf numFmtId="4" fontId="33" fillId="0" borderId="4" xfId="1" applyNumberFormat="1" applyFont="1" applyBorder="1" applyAlignment="1">
      <alignment horizontal="right" vertical="top" wrapText="1"/>
    </xf>
    <xf numFmtId="4" fontId="33" fillId="0" borderId="4" xfId="1" applyNumberFormat="1" applyFont="1" applyBorder="1" applyAlignment="1">
      <alignment horizontal="right"/>
    </xf>
    <xf numFmtId="4" fontId="19" fillId="0" borderId="4" xfId="1" applyNumberFormat="1" applyFont="1" applyBorder="1"/>
    <xf numFmtId="4" fontId="1" fillId="0" borderId="0" xfId="1" applyNumberFormat="1" applyAlignment="1">
      <alignment vertical="top"/>
    </xf>
    <xf numFmtId="2" fontId="36" fillId="0" borderId="0" xfId="0" applyNumberFormat="1" applyFont="1" applyAlignment="1">
      <alignment vertical="top"/>
    </xf>
    <xf numFmtId="2" fontId="39" fillId="0" borderId="0" xfId="0" applyNumberFormat="1" applyFont="1" applyAlignment="1">
      <alignment vertical="top"/>
    </xf>
    <xf numFmtId="4" fontId="16" fillId="0" borderId="0" xfId="0" applyNumberFormat="1" applyFont="1" applyAlignment="1">
      <alignment vertical="top" wrapText="1"/>
    </xf>
    <xf numFmtId="4" fontId="16" fillId="0" borderId="0" xfId="22" applyNumberFormat="1"/>
    <xf numFmtId="4" fontId="16" fillId="0" borderId="0" xfId="22" applyNumberFormat="1" applyAlignment="1">
      <alignment horizontal="right"/>
    </xf>
    <xf numFmtId="2" fontId="51" fillId="0" borderId="0" xfId="22" applyNumberFormat="1" applyFont="1"/>
    <xf numFmtId="2" fontId="16" fillId="0" borderId="0" xfId="22" applyNumberFormat="1"/>
    <xf numFmtId="2" fontId="31" fillId="0" borderId="0" xfId="22" applyNumberFormat="1" applyFont="1"/>
    <xf numFmtId="1" fontId="16" fillId="0" borderId="0" xfId="22" applyNumberFormat="1" applyAlignment="1">
      <alignment horizontal="right"/>
    </xf>
    <xf numFmtId="4" fontId="43" fillId="0" borderId="0" xfId="22" applyNumberFormat="1" applyFont="1"/>
    <xf numFmtId="4" fontId="52" fillId="0" borderId="0" xfId="22" applyNumberFormat="1" applyFont="1"/>
    <xf numFmtId="4" fontId="51" fillId="0" borderId="0" xfId="22" applyNumberFormat="1" applyFont="1"/>
    <xf numFmtId="4" fontId="16" fillId="0" borderId="0" xfId="23" applyNumberFormat="1"/>
    <xf numFmtId="4" fontId="16" fillId="0" borderId="0" xfId="23" applyNumberFormat="1" applyAlignment="1">
      <alignment wrapText="1"/>
    </xf>
    <xf numFmtId="2" fontId="34" fillId="0" borderId="0" xfId="22" applyNumberFormat="1" applyFont="1"/>
    <xf numFmtId="1" fontId="34" fillId="0" borderId="0" xfId="22" applyNumberFormat="1" applyFont="1" applyAlignment="1">
      <alignment horizontal="left"/>
    </xf>
    <xf numFmtId="4" fontId="44" fillId="0" borderId="0" xfId="22" applyNumberFormat="1" applyFont="1" applyAlignment="1">
      <alignment horizontal="right"/>
    </xf>
    <xf numFmtId="4" fontId="44" fillId="0" borderId="0" xfId="22" applyNumberFormat="1" applyFont="1" applyAlignment="1">
      <alignment horizontal="center"/>
    </xf>
    <xf numFmtId="4" fontId="53" fillId="0" borderId="0" xfId="22" applyNumberFormat="1" applyFont="1" applyAlignment="1">
      <alignment horizontal="center"/>
    </xf>
    <xf numFmtId="4" fontId="34" fillId="0" borderId="0" xfId="22" applyNumberFormat="1" applyFont="1"/>
    <xf numFmtId="1" fontId="16" fillId="0" borderId="0" xfId="22" applyNumberFormat="1" applyAlignment="1">
      <alignment horizontal="center"/>
    </xf>
    <xf numFmtId="4" fontId="51" fillId="0" borderId="0" xfId="22" applyNumberFormat="1" applyFont="1" applyAlignment="1">
      <alignment horizontal="right"/>
    </xf>
    <xf numFmtId="4" fontId="27" fillId="0" borderId="0" xfId="22" applyNumberFormat="1" applyFont="1"/>
    <xf numFmtId="0" fontId="25" fillId="0" borderId="0" xfId="22" applyFont="1" applyAlignment="1">
      <alignment horizontal="right" vertical="top" wrapText="1"/>
    </xf>
    <xf numFmtId="4" fontId="25" fillId="0" borderId="0" xfId="22" applyNumberFormat="1" applyFont="1" applyAlignment="1">
      <alignment horizontal="left"/>
    </xf>
    <xf numFmtId="4" fontId="25" fillId="0" borderId="0" xfId="22" applyNumberFormat="1" applyFont="1" applyAlignment="1">
      <alignment horizontal="right"/>
    </xf>
    <xf numFmtId="2" fontId="54" fillId="0" borderId="0" xfId="22" applyNumberFormat="1" applyFont="1"/>
    <xf numFmtId="2" fontId="45" fillId="0" borderId="0" xfId="22" applyNumberFormat="1" applyFont="1"/>
    <xf numFmtId="2" fontId="25" fillId="0" borderId="0" xfId="22" applyNumberFormat="1" applyFont="1"/>
    <xf numFmtId="0" fontId="16" fillId="0" borderId="0" xfId="22" applyAlignment="1">
      <alignment horizontal="right" vertical="top" wrapText="1"/>
    </xf>
    <xf numFmtId="0" fontId="46" fillId="0" borderId="0" xfId="22" applyFont="1"/>
    <xf numFmtId="4" fontId="16" fillId="0" borderId="0" xfId="22" applyNumberFormat="1" applyAlignment="1">
      <alignment horizontal="left"/>
    </xf>
    <xf numFmtId="2" fontId="27" fillId="0" borderId="0" xfId="22" applyNumberFormat="1" applyFont="1"/>
    <xf numFmtId="1" fontId="20" fillId="0" borderId="0" xfId="22" applyNumberFormat="1" applyFont="1" applyAlignment="1">
      <alignment horizontal="right" vertical="top" wrapText="1"/>
    </xf>
    <xf numFmtId="4" fontId="20" fillId="0" borderId="0" xfId="22" applyNumberFormat="1" applyFont="1" applyAlignment="1">
      <alignment horizontal="right"/>
    </xf>
    <xf numFmtId="2" fontId="55" fillId="0" borderId="0" xfId="22" applyNumberFormat="1" applyFont="1"/>
    <xf numFmtId="2" fontId="28" fillId="0" borderId="0" xfId="22" applyNumberFormat="1" applyFont="1"/>
    <xf numFmtId="2" fontId="20" fillId="0" borderId="0" xfId="22" applyNumberFormat="1" applyFont="1"/>
    <xf numFmtId="1" fontId="16" fillId="0" borderId="0" xfId="22" applyNumberFormat="1" applyAlignment="1">
      <alignment horizontal="center" vertical="top" wrapText="1"/>
    </xf>
    <xf numFmtId="4" fontId="23" fillId="0" borderId="0" xfId="22" applyNumberFormat="1" applyFont="1" applyAlignment="1">
      <alignment horizontal="right"/>
    </xf>
    <xf numFmtId="4" fontId="23" fillId="0" borderId="0" xfId="22" applyNumberFormat="1" applyFont="1" applyAlignment="1">
      <alignment horizontal="center"/>
    </xf>
    <xf numFmtId="4" fontId="56" fillId="0" borderId="0" xfId="22" applyNumberFormat="1" applyFont="1" applyAlignment="1">
      <alignment horizontal="center"/>
    </xf>
    <xf numFmtId="4" fontId="23" fillId="0" borderId="0" xfId="22" applyNumberFormat="1" applyFont="1"/>
    <xf numFmtId="0" fontId="23" fillId="0" borderId="0" xfId="22" applyFont="1"/>
    <xf numFmtId="1" fontId="16" fillId="0" borderId="0" xfId="22" applyNumberFormat="1" applyAlignment="1">
      <alignment horizontal="right" vertical="top" wrapText="1"/>
    </xf>
    <xf numFmtId="2" fontId="16" fillId="0" borderId="0" xfId="22" applyNumberFormat="1" applyAlignment="1">
      <alignment horizontal="right"/>
    </xf>
    <xf numFmtId="2" fontId="24" fillId="0" borderId="0" xfId="22" applyNumberFormat="1" applyFont="1" applyAlignment="1">
      <alignment horizontal="right"/>
    </xf>
    <xf numFmtId="2" fontId="51" fillId="0" borderId="7" xfId="22" applyNumberFormat="1" applyFont="1" applyBorder="1"/>
    <xf numFmtId="0" fontId="16" fillId="0" borderId="0" xfId="22" applyAlignment="1">
      <alignment horizontal="center" vertical="top" wrapText="1"/>
    </xf>
    <xf numFmtId="0" fontId="16" fillId="0" borderId="0" xfId="22" applyAlignment="1">
      <alignment horizontal="justify"/>
    </xf>
    <xf numFmtId="4" fontId="9" fillId="0" borderId="0" xfId="1" applyNumberFormat="1" applyFont="1" applyAlignment="1">
      <alignment vertical="top" wrapText="1"/>
    </xf>
    <xf numFmtId="0" fontId="9" fillId="0" borderId="4" xfId="1" applyFont="1" applyBorder="1" applyAlignment="1">
      <alignment horizontal="right" vertical="top" wrapText="1"/>
    </xf>
    <xf numFmtId="167" fontId="1" fillId="0" borderId="0" xfId="24" applyNumberFormat="1" applyFont="1"/>
    <xf numFmtId="167" fontId="3" fillId="0" borderId="0" xfId="24" applyNumberFormat="1" applyFont="1"/>
    <xf numFmtId="167" fontId="5" fillId="0" borderId="0" xfId="24" applyNumberFormat="1" applyFont="1"/>
    <xf numFmtId="167" fontId="9" fillId="0" borderId="0" xfId="24" applyNumberFormat="1" applyFont="1" applyAlignment="1">
      <alignment horizontal="center"/>
    </xf>
    <xf numFmtId="167" fontId="1" fillId="0" borderId="0" xfId="24" applyNumberFormat="1" applyFont="1" applyAlignment="1">
      <alignment horizontal="center"/>
    </xf>
    <xf numFmtId="167" fontId="1" fillId="0" borderId="0" xfId="24" applyNumberFormat="1" applyFont="1" applyAlignment="1">
      <alignment horizontal="right"/>
    </xf>
    <xf numFmtId="167" fontId="16" fillId="0" borderId="1" xfId="24" applyNumberFormat="1" applyFont="1" applyBorder="1" applyAlignment="1">
      <alignment horizontal="right" vertical="top"/>
    </xf>
    <xf numFmtId="167" fontId="9" fillId="0" borderId="0" xfId="24" applyNumberFormat="1" applyFont="1" applyAlignment="1">
      <alignment horizontal="right"/>
    </xf>
    <xf numFmtId="167" fontId="34" fillId="0" borderId="1" xfId="24" applyNumberFormat="1" applyFont="1" applyBorder="1" applyAlignment="1">
      <alignment horizontal="center"/>
    </xf>
    <xf numFmtId="167" fontId="34" fillId="0" borderId="0" xfId="24" applyNumberFormat="1" applyFont="1" applyAlignment="1">
      <alignment horizontal="center"/>
    </xf>
    <xf numFmtId="167" fontId="9" fillId="0" borderId="3" xfId="24" applyNumberFormat="1" applyFont="1" applyBorder="1" applyAlignment="1">
      <alignment horizontal="right" vertical="top" wrapText="1"/>
    </xf>
    <xf numFmtId="167" fontId="9" fillId="0" borderId="6" xfId="24" applyNumberFormat="1" applyFont="1" applyBorder="1" applyAlignment="1">
      <alignment horizontal="right" vertical="top" wrapText="1"/>
    </xf>
    <xf numFmtId="167" fontId="37" fillId="0" borderId="0" xfId="24" applyNumberFormat="1" applyFont="1" applyAlignment="1">
      <alignment horizontal="right" wrapText="1"/>
    </xf>
    <xf numFmtId="4" fontId="61" fillId="0" borderId="0" xfId="22" applyNumberFormat="1" applyFont="1" applyAlignment="1">
      <alignment horizontal="center" wrapText="1"/>
    </xf>
    <xf numFmtId="4" fontId="61" fillId="0" borderId="0" xfId="22" applyNumberFormat="1" applyFont="1" applyAlignment="1">
      <alignment horizontal="center"/>
    </xf>
    <xf numFmtId="4" fontId="60" fillId="0" borderId="0" xfId="22" applyNumberFormat="1" applyFont="1"/>
    <xf numFmtId="4" fontId="61" fillId="0" borderId="0" xfId="22" applyNumberFormat="1" applyFont="1" applyAlignment="1">
      <alignment horizontal="left"/>
    </xf>
    <xf numFmtId="4" fontId="63" fillId="0" borderId="0" xfId="22" applyNumberFormat="1" applyFont="1" applyAlignment="1">
      <alignment horizontal="justify"/>
    </xf>
    <xf numFmtId="4" fontId="61" fillId="0" borderId="0" xfId="22" applyNumberFormat="1" applyFont="1" applyAlignment="1">
      <alignment horizontal="justify"/>
    </xf>
    <xf numFmtId="4" fontId="61" fillId="0" borderId="0" xfId="22" applyNumberFormat="1" applyFont="1"/>
    <xf numFmtId="1" fontId="64" fillId="0" borderId="0" xfId="22" applyNumberFormat="1" applyFont="1" applyAlignment="1">
      <alignment horizontal="left"/>
    </xf>
    <xf numFmtId="0" fontId="63" fillId="0" borderId="0" xfId="22" applyFont="1"/>
    <xf numFmtId="4" fontId="60" fillId="0" borderId="0" xfId="22" applyNumberFormat="1" applyFont="1" applyAlignment="1">
      <alignment horizontal="center"/>
    </xf>
    <xf numFmtId="4" fontId="16" fillId="0" borderId="0" xfId="23" applyNumberFormat="1" applyAlignment="1">
      <alignment horizontal="right"/>
    </xf>
    <xf numFmtId="2" fontId="14" fillId="0" borderId="0" xfId="0" applyNumberFormat="1" applyFont="1" applyAlignment="1">
      <alignment vertical="top"/>
    </xf>
    <xf numFmtId="4" fontId="1" fillId="0" borderId="0" xfId="0" applyNumberFormat="1" applyFont="1" applyAlignment="1">
      <alignment vertical="top"/>
    </xf>
    <xf numFmtId="2" fontId="18" fillId="0" borderId="0" xfId="0" applyNumberFormat="1" applyFont="1"/>
    <xf numFmtId="0" fontId="1" fillId="0" borderId="0" xfId="3" applyAlignment="1">
      <alignment horizontal="justify" vertical="top" wrapText="1"/>
    </xf>
    <xf numFmtId="167" fontId="16" fillId="0" borderId="0" xfId="24" applyNumberFormat="1" applyFont="1" applyBorder="1" applyAlignment="1">
      <alignment horizontal="right" vertical="top"/>
    </xf>
    <xf numFmtId="167" fontId="9" fillId="0" borderId="3" xfId="24" applyNumberFormat="1" applyFont="1" applyBorder="1" applyAlignment="1">
      <alignment horizontal="right" wrapText="1"/>
    </xf>
    <xf numFmtId="167" fontId="9" fillId="0" borderId="0" xfId="24" applyNumberFormat="1" applyFont="1" applyAlignment="1">
      <alignment wrapText="1"/>
    </xf>
    <xf numFmtId="167" fontId="1" fillId="0" borderId="1" xfId="24" applyNumberFormat="1" applyFont="1" applyBorder="1" applyAlignment="1">
      <alignment wrapText="1"/>
    </xf>
    <xf numFmtId="4" fontId="9" fillId="0" borderId="0" xfId="1" applyNumberFormat="1" applyFont="1" applyAlignment="1">
      <alignment horizontal="center" wrapText="1"/>
    </xf>
    <xf numFmtId="4" fontId="20" fillId="0" borderId="0" xfId="0" applyNumberFormat="1" applyFont="1" applyAlignment="1">
      <alignment horizontal="justify" vertical="top" wrapText="1"/>
    </xf>
    <xf numFmtId="4" fontId="14" fillId="0" borderId="1" xfId="1" applyNumberFormat="1" applyFont="1" applyBorder="1"/>
    <xf numFmtId="4" fontId="17" fillId="0" borderId="0" xfId="25" applyNumberFormat="1" applyFont="1" applyAlignment="1">
      <alignment horizontal="justify" vertical="top" wrapText="1"/>
    </xf>
    <xf numFmtId="0" fontId="1" fillId="0" borderId="0" xfId="0" applyFont="1" applyAlignment="1">
      <alignment horizontal="left" vertical="top" wrapText="1"/>
    </xf>
    <xf numFmtId="0" fontId="73" fillId="0" borderId="0" xfId="1" applyFont="1"/>
    <xf numFmtId="2" fontId="40" fillId="0" borderId="0" xfId="0" applyNumberFormat="1" applyFont="1" applyAlignment="1">
      <alignment vertical="top"/>
    </xf>
    <xf numFmtId="0" fontId="1" fillId="0" borderId="0" xfId="0" applyFont="1" applyAlignment="1">
      <alignment vertical="top"/>
    </xf>
    <xf numFmtId="4" fontId="16" fillId="0" borderId="0" xfId="25" applyNumberFormat="1" applyFont="1" applyAlignment="1">
      <alignment horizontal="justify" vertical="top" wrapText="1"/>
    </xf>
    <xf numFmtId="4" fontId="16" fillId="0" borderId="0" xfId="25" applyNumberFormat="1" applyFont="1" applyAlignment="1">
      <alignment horizontal="left" vertical="top" wrapText="1"/>
    </xf>
    <xf numFmtId="4" fontId="2" fillId="0" borderId="1" xfId="1" applyNumberFormat="1" applyFont="1" applyBorder="1"/>
    <xf numFmtId="1" fontId="9" fillId="0" borderId="0" xfId="1" applyNumberFormat="1" applyFont="1" applyAlignment="1">
      <alignment horizontal="right" vertical="top" wrapText="1"/>
    </xf>
    <xf numFmtId="1" fontId="1" fillId="0" borderId="0" xfId="27" applyNumberFormat="1" applyFont="1" applyAlignment="1">
      <alignment horizontal="right" vertical="top" wrapText="1"/>
    </xf>
    <xf numFmtId="4" fontId="10" fillId="0" borderId="0" xfId="27" applyNumberFormat="1" applyFont="1" applyAlignment="1">
      <alignment horizontal="justify" vertical="top" wrapText="1"/>
    </xf>
    <xf numFmtId="4" fontId="19" fillId="0" borderId="0" xfId="27" applyNumberFormat="1" applyFont="1" applyAlignment="1">
      <alignment horizontal="right" vertical="top" wrapText="1"/>
    </xf>
    <xf numFmtId="4" fontId="19" fillId="0" borderId="0" xfId="27" applyNumberFormat="1" applyFont="1" applyAlignment="1">
      <alignment horizontal="right"/>
    </xf>
    <xf numFmtId="2" fontId="19" fillId="0" borderId="0" xfId="27" applyNumberFormat="1" applyFont="1"/>
    <xf numFmtId="2" fontId="72" fillId="0" borderId="0" xfId="27" applyNumberFormat="1" applyFont="1"/>
    <xf numFmtId="4" fontId="16" fillId="0" borderId="0" xfId="2" applyNumberFormat="1" applyFont="1" applyFill="1" applyBorder="1" applyAlignment="1">
      <alignment wrapText="1"/>
    </xf>
    <xf numFmtId="4" fontId="19" fillId="0" borderId="0" xfId="27" applyNumberFormat="1" applyFont="1"/>
    <xf numFmtId="4" fontId="21" fillId="0" borderId="0" xfId="0" applyNumberFormat="1" applyFont="1" applyAlignment="1">
      <alignment horizontal="right"/>
    </xf>
    <xf numFmtId="4" fontId="19" fillId="0" borderId="0" xfId="0" applyNumberFormat="1" applyFont="1" applyAlignment="1">
      <alignment horizontal="right"/>
    </xf>
    <xf numFmtId="2" fontId="19" fillId="0" borderId="0" xfId="0" applyNumberFormat="1" applyFont="1"/>
    <xf numFmtId="4" fontId="19" fillId="0" borderId="0" xfId="0" applyNumberFormat="1" applyFont="1"/>
    <xf numFmtId="4" fontId="26" fillId="0" borderId="0" xfId="0" applyNumberFormat="1" applyFont="1" applyAlignment="1">
      <alignment horizontal="justify" vertical="top" wrapText="1"/>
    </xf>
    <xf numFmtId="4" fontId="26" fillId="0" borderId="0" xfId="0" applyNumberFormat="1" applyFont="1" applyAlignment="1">
      <alignment horizontal="right" vertical="top" wrapText="1"/>
    </xf>
    <xf numFmtId="4" fontId="16" fillId="0" borderId="0" xfId="0" applyNumberFormat="1" applyFont="1" applyAlignment="1">
      <alignment horizontal="left" vertical="top" wrapText="1"/>
    </xf>
    <xf numFmtId="4" fontId="0" fillId="0" borderId="0" xfId="0" applyNumberFormat="1"/>
    <xf numFmtId="4" fontId="22" fillId="0" borderId="0" xfId="0" applyNumberFormat="1" applyFont="1" applyAlignment="1">
      <alignment horizontal="right"/>
    </xf>
    <xf numFmtId="1" fontId="19" fillId="0" borderId="0" xfId="0" applyNumberFormat="1" applyFont="1" applyAlignment="1">
      <alignment horizontal="right" vertical="top" wrapText="1"/>
    </xf>
    <xf numFmtId="4" fontId="21" fillId="0" borderId="0" xfId="0" applyNumberFormat="1" applyFont="1" applyAlignment="1">
      <alignment vertical="top" wrapText="1"/>
    </xf>
    <xf numFmtId="4" fontId="38" fillId="0" borderId="0" xfId="0" applyNumberFormat="1" applyFont="1" applyAlignment="1">
      <alignment horizontal="right" vertical="top" wrapText="1"/>
    </xf>
    <xf numFmtId="4" fontId="20" fillId="0" borderId="0" xfId="0" applyNumberFormat="1" applyFont="1" applyAlignment="1">
      <alignment horizontal="right"/>
    </xf>
    <xf numFmtId="4" fontId="70" fillId="0" borderId="0" xfId="0" applyNumberFormat="1" applyFont="1"/>
    <xf numFmtId="2" fontId="21" fillId="0" borderId="0" xfId="0" applyNumberFormat="1" applyFont="1"/>
    <xf numFmtId="2" fontId="36" fillId="0" borderId="0" xfId="0" applyNumberFormat="1" applyFont="1" applyAlignment="1">
      <alignment horizontal="right"/>
    </xf>
    <xf numFmtId="2" fontId="36" fillId="0" borderId="0" xfId="0" applyNumberFormat="1" applyFont="1" applyAlignment="1">
      <alignment horizontal="right" vertical="top"/>
    </xf>
    <xf numFmtId="1" fontId="1" fillId="0" borderId="0" xfId="0" applyNumberFormat="1" applyFont="1" applyAlignment="1">
      <alignment horizontal="right"/>
    </xf>
    <xf numFmtId="4" fontId="1" fillId="0" borderId="0" xfId="0" applyNumberFormat="1" applyFont="1" applyAlignment="1">
      <alignment wrapText="1"/>
    </xf>
    <xf numFmtId="4" fontId="21" fillId="0" borderId="0" xfId="0" applyNumberFormat="1" applyFont="1"/>
    <xf numFmtId="0" fontId="16" fillId="0" borderId="0" xfId="0" applyFont="1" applyAlignment="1">
      <alignment horizontal="justify" wrapText="1"/>
    </xf>
    <xf numFmtId="0" fontId="16" fillId="0" borderId="0" xfId="0" applyFont="1" applyAlignment="1">
      <alignment horizontal="left"/>
    </xf>
    <xf numFmtId="4" fontId="71" fillId="0" borderId="0" xfId="0" applyNumberFormat="1" applyFont="1"/>
    <xf numFmtId="1" fontId="1" fillId="0" borderId="1" xfId="0" applyNumberFormat="1" applyFont="1" applyBorder="1" applyAlignment="1">
      <alignment horizontal="right" vertical="top" wrapText="1"/>
    </xf>
    <xf numFmtId="4" fontId="16" fillId="0" borderId="1" xfId="0" applyNumberFormat="1" applyFont="1" applyBorder="1" applyAlignment="1">
      <alignment horizontal="right"/>
    </xf>
    <xf numFmtId="4" fontId="1" fillId="0" borderId="1" xfId="0" applyNumberFormat="1" applyFont="1" applyBorder="1" applyAlignment="1">
      <alignment horizontal="right"/>
    </xf>
    <xf numFmtId="2" fontId="16" fillId="0" borderId="1" xfId="0" applyNumberFormat="1" applyFont="1" applyBorder="1"/>
    <xf numFmtId="2" fontId="22" fillId="0" borderId="1" xfId="0" applyNumberFormat="1" applyFont="1" applyBorder="1"/>
    <xf numFmtId="4" fontId="16" fillId="0" borderId="1" xfId="0" applyNumberFormat="1" applyFont="1" applyBorder="1"/>
    <xf numFmtId="4" fontId="10" fillId="0" borderId="0" xfId="29" applyNumberFormat="1" applyFont="1" applyAlignment="1">
      <alignment horizontal="justify" vertical="top" wrapText="1"/>
    </xf>
    <xf numFmtId="0" fontId="74" fillId="0" borderId="0" xfId="29" applyFont="1" applyAlignment="1">
      <alignment horizontal="justify" vertical="top" wrapText="1"/>
    </xf>
    <xf numFmtId="0" fontId="1" fillId="0" borderId="0" xfId="29" applyFont="1" applyAlignment="1">
      <alignment horizontal="right" vertical="top"/>
    </xf>
    <xf numFmtId="4" fontId="1" fillId="0" borderId="0" xfId="29" applyNumberFormat="1" applyFont="1" applyAlignment="1">
      <alignment horizontal="right"/>
    </xf>
    <xf numFmtId="168" fontId="1" fillId="0" borderId="0" xfId="29" applyNumberFormat="1" applyFont="1"/>
    <xf numFmtId="168" fontId="1" fillId="0" borderId="0" xfId="29" applyNumberFormat="1" applyFont="1" applyAlignment="1">
      <alignment horizontal="center"/>
    </xf>
    <xf numFmtId="4" fontId="1" fillId="0" borderId="0" xfId="29" applyNumberFormat="1" applyFont="1"/>
    <xf numFmtId="2" fontId="16" fillId="0" borderId="0" xfId="29" applyNumberFormat="1" applyAlignment="1">
      <alignment vertical="top"/>
    </xf>
    <xf numFmtId="0" fontId="1" fillId="0" borderId="0" xfId="29" applyFont="1" applyAlignment="1">
      <alignment horizontal="right" vertical="top" wrapText="1"/>
    </xf>
    <xf numFmtId="0" fontId="1" fillId="0" borderId="0" xfId="3" applyAlignment="1">
      <alignment horizontal="justify" wrapText="1"/>
    </xf>
    <xf numFmtId="0" fontId="1" fillId="0" borderId="0" xfId="29" applyFont="1" applyAlignment="1">
      <alignment horizontal="right"/>
    </xf>
    <xf numFmtId="168" fontId="1" fillId="0" borderId="0" xfId="29" applyNumberFormat="1" applyFont="1" applyAlignment="1">
      <alignment horizontal="right"/>
    </xf>
    <xf numFmtId="2" fontId="1" fillId="0" borderId="0" xfId="29" applyNumberFormat="1" applyFont="1" applyAlignment="1">
      <alignment horizontal="right"/>
    </xf>
    <xf numFmtId="4" fontId="2" fillId="0" borderId="0" xfId="29" applyNumberFormat="1" applyFont="1"/>
    <xf numFmtId="2" fontId="1" fillId="0" borderId="0" xfId="29" applyNumberFormat="1" applyFont="1"/>
    <xf numFmtId="0" fontId="1" fillId="0" borderId="0" xfId="29" applyFont="1" applyAlignment="1">
      <alignment vertical="top"/>
    </xf>
    <xf numFmtId="1" fontId="1" fillId="0" borderId="0" xfId="29" applyNumberFormat="1" applyFont="1" applyAlignment="1">
      <alignment horizontal="right" vertical="top" wrapText="1"/>
    </xf>
    <xf numFmtId="2" fontId="36" fillId="0" borderId="0" xfId="29" applyNumberFormat="1" applyFont="1" applyAlignment="1">
      <alignment vertical="top"/>
    </xf>
    <xf numFmtId="4" fontId="13" fillId="0" borderId="0" xfId="29" applyNumberFormat="1" applyFont="1" applyAlignment="1">
      <alignment horizontal="justify"/>
    </xf>
    <xf numFmtId="0" fontId="1" fillId="0" borderId="0" xfId="31" applyFont="1" applyAlignment="1">
      <alignment horizontal="left" vertical="top" wrapText="1"/>
    </xf>
    <xf numFmtId="4" fontId="75" fillId="0" borderId="0" xfId="27" applyNumberFormat="1" applyFont="1"/>
    <xf numFmtId="4" fontId="22" fillId="0" borderId="0" xfId="0" applyNumberFormat="1" applyFont="1"/>
    <xf numFmtId="1" fontId="9" fillId="0" borderId="0" xfId="1" applyNumberFormat="1" applyFont="1" applyAlignment="1">
      <alignment horizontal="left" vertical="top" wrapText="1"/>
    </xf>
    <xf numFmtId="2" fontId="75" fillId="0" borderId="0" xfId="27" applyNumberFormat="1" applyFont="1"/>
    <xf numFmtId="2" fontId="12" fillId="0" borderId="0" xfId="0" applyNumberFormat="1" applyFont="1" applyAlignment="1">
      <alignment vertical="top"/>
    </xf>
    <xf numFmtId="4" fontId="31" fillId="4" borderId="9" xfId="0" applyNumberFormat="1" applyFont="1" applyFill="1" applyBorder="1" applyAlignment="1">
      <alignment horizontal="center" vertical="center"/>
    </xf>
    <xf numFmtId="167" fontId="31" fillId="4" borderId="9" xfId="24" applyNumberFormat="1" applyFont="1" applyFill="1" applyBorder="1" applyAlignment="1">
      <alignment horizontal="center" vertical="center"/>
    </xf>
    <xf numFmtId="4" fontId="61" fillId="0" borderId="0" xfId="22" applyNumberFormat="1" applyFont="1" applyAlignment="1">
      <alignment horizontal="justify"/>
    </xf>
    <xf numFmtId="4" fontId="61" fillId="0" borderId="0" xfId="22" applyNumberFormat="1" applyFont="1" applyAlignment="1">
      <alignment horizontal="justify" wrapText="1"/>
    </xf>
    <xf numFmtId="2" fontId="62" fillId="0" borderId="0" xfId="22" applyNumberFormat="1" applyFont="1" applyAlignment="1">
      <alignment horizontal="justify" vertical="top" wrapText="1"/>
    </xf>
    <xf numFmtId="4" fontId="63" fillId="0" borderId="0" xfId="22" applyNumberFormat="1" applyFont="1" applyAlignment="1">
      <alignment horizontal="left"/>
    </xf>
    <xf numFmtId="4" fontId="16" fillId="0" borderId="0" xfId="22" applyNumberFormat="1" applyAlignment="1">
      <alignment horizontal="center"/>
    </xf>
    <xf numFmtId="4" fontId="62" fillId="0" borderId="0" xfId="22" applyNumberFormat="1" applyFont="1" applyAlignment="1">
      <alignment horizontal="justify" vertical="top" wrapText="1"/>
    </xf>
    <xf numFmtId="0" fontId="66" fillId="0" borderId="0" xfId="22" applyFont="1" applyAlignment="1">
      <alignment horizontal="left"/>
    </xf>
    <xf numFmtId="4" fontId="60" fillId="0" borderId="0" xfId="22" applyNumberFormat="1" applyFont="1" applyAlignment="1">
      <alignment horizontal="center"/>
    </xf>
    <xf numFmtId="4" fontId="65" fillId="0" borderId="0" xfId="22" applyNumberFormat="1" applyFont="1" applyAlignment="1">
      <alignment horizontal="center"/>
    </xf>
    <xf numFmtId="1" fontId="67" fillId="0" borderId="0" xfId="22" applyNumberFormat="1" applyFont="1" applyAlignment="1">
      <alignment horizontal="center"/>
    </xf>
    <xf numFmtId="4" fontId="61" fillId="0" borderId="0" xfId="22" applyNumberFormat="1" applyFont="1" applyAlignment="1">
      <alignment horizontal="left"/>
    </xf>
    <xf numFmtId="4" fontId="66" fillId="0" borderId="0" xfId="22" applyNumberFormat="1" applyFont="1" applyAlignment="1">
      <alignment horizontal="left" vertical="top" wrapText="1"/>
    </xf>
    <xf numFmtId="4" fontId="66" fillId="0" borderId="0" xfId="22" applyNumberFormat="1" applyFont="1" applyAlignment="1">
      <alignment horizontal="left" vertical="top"/>
    </xf>
    <xf numFmtId="4" fontId="66" fillId="0" borderId="0" xfId="22" applyNumberFormat="1" applyFont="1" applyAlignment="1">
      <alignment horizontal="left"/>
    </xf>
    <xf numFmtId="1" fontId="34" fillId="0" borderId="2" xfId="1" applyNumberFormat="1" applyFont="1" applyBorder="1" applyAlignment="1">
      <alignment horizontal="right"/>
    </xf>
    <xf numFmtId="4" fontId="4" fillId="0" borderId="0" xfId="1" applyNumberFormat="1" applyFont="1" applyAlignment="1">
      <alignment horizontal="center"/>
    </xf>
    <xf numFmtId="4" fontId="9" fillId="0" borderId="0" xfId="1" applyNumberFormat="1" applyFont="1" applyAlignment="1">
      <alignment horizontal="center" wrapText="1"/>
    </xf>
    <xf numFmtId="4" fontId="9" fillId="0" borderId="0" xfId="1" applyNumberFormat="1" applyFont="1" applyAlignment="1">
      <alignment horizontal="center"/>
    </xf>
    <xf numFmtId="0" fontId="57" fillId="4" borderId="10" xfId="0" applyFont="1" applyFill="1" applyBorder="1" applyAlignment="1">
      <alignment horizontal="center" vertical="center" wrapText="1"/>
    </xf>
    <xf numFmtId="0" fontId="57" fillId="4" borderId="11" xfId="0" applyFont="1" applyFill="1" applyBorder="1" applyAlignment="1">
      <alignment horizontal="center" vertical="center" wrapText="1"/>
    </xf>
    <xf numFmtId="4" fontId="58" fillId="4" borderId="10" xfId="0" applyNumberFormat="1" applyFont="1" applyFill="1" applyBorder="1" applyAlignment="1">
      <alignment horizontal="center" vertical="center" wrapText="1"/>
    </xf>
    <xf numFmtId="4" fontId="58" fillId="4" borderId="11" xfId="0" applyNumberFormat="1" applyFont="1" applyFill="1" applyBorder="1" applyAlignment="1">
      <alignment horizontal="center" vertical="center" wrapText="1"/>
    </xf>
    <xf numFmtId="4" fontId="57" fillId="4" borderId="10" xfId="0" applyNumberFormat="1" applyFont="1" applyFill="1" applyBorder="1" applyAlignment="1">
      <alignment horizontal="center" vertical="center" wrapText="1"/>
    </xf>
    <xf numFmtId="4" fontId="57" fillId="4" borderId="11" xfId="0" applyNumberFormat="1" applyFont="1" applyFill="1" applyBorder="1" applyAlignment="1">
      <alignment horizontal="center" vertical="center" wrapText="1"/>
    </xf>
    <xf numFmtId="4" fontId="31" fillId="4" borderId="5" xfId="0" applyNumberFormat="1" applyFont="1" applyFill="1" applyBorder="1" applyAlignment="1">
      <alignment horizontal="center" vertical="center" wrapText="1"/>
    </xf>
    <xf numFmtId="4" fontId="31" fillId="4" borderId="8" xfId="0" applyNumberFormat="1" applyFont="1" applyFill="1" applyBorder="1" applyAlignment="1">
      <alignment horizontal="center" vertical="center" wrapText="1"/>
    </xf>
  </cellXfs>
  <cellStyles count="32">
    <cellStyle name="Comma 2 2" xfId="18" xr:uid="{00000000-0005-0000-0000-000000000000}"/>
    <cellStyle name="Dobro 2" xfId="20" xr:uid="{00000000-0005-0000-0000-000001000000}"/>
    <cellStyle name="Neutralno 2" xfId="15" xr:uid="{00000000-0005-0000-0000-000002000000}"/>
    <cellStyle name="Normal 11" xfId="14" xr:uid="{00000000-0005-0000-0000-000003000000}"/>
    <cellStyle name="Normal 2 10 2" xfId="11" xr:uid="{00000000-0005-0000-0000-000004000000}"/>
    <cellStyle name="Normal 2 2 3 2" xfId="10" xr:uid="{00000000-0005-0000-0000-000005000000}"/>
    <cellStyle name="Normal 4" xfId="17" xr:uid="{00000000-0005-0000-0000-000006000000}"/>
    <cellStyle name="Normal_128-10 PISAROVINA - troškovnik GRIJANJE" xfId="16" xr:uid="{00000000-0005-0000-0000-000007000000}"/>
    <cellStyle name="Normal_Kim ponuda stepenice,hodnik,pasterizacija,licenje" xfId="27" xr:uid="{00000000-0005-0000-0000-000008000000}"/>
    <cellStyle name="Normalno" xfId="0" builtinId="0"/>
    <cellStyle name="Normalno 2" xfId="1" xr:uid="{00000000-0005-0000-0000-00000A000000}"/>
    <cellStyle name="Normalno 2 2" xfId="26" xr:uid="{00000000-0005-0000-0000-00000B000000}"/>
    <cellStyle name="Normalno 2 2 2" xfId="3" xr:uid="{00000000-0005-0000-0000-00000C000000}"/>
    <cellStyle name="Normalno 2 2 2 2" xfId="31" xr:uid="{00000000-0005-0000-0000-00000D000000}"/>
    <cellStyle name="Normalno 2 2 3" xfId="12" xr:uid="{00000000-0005-0000-0000-00000E000000}"/>
    <cellStyle name="Normalno 2 3" xfId="6" xr:uid="{00000000-0005-0000-0000-00000F000000}"/>
    <cellStyle name="Normalno 2 4" xfId="13" xr:uid="{00000000-0005-0000-0000-000010000000}"/>
    <cellStyle name="Normalno 3" xfId="4" xr:uid="{00000000-0005-0000-0000-000011000000}"/>
    <cellStyle name="Normalno 3 2" xfId="9" xr:uid="{00000000-0005-0000-0000-000012000000}"/>
    <cellStyle name="Normalno 3 3" xfId="22" xr:uid="{00000000-0005-0000-0000-000013000000}"/>
    <cellStyle name="Normalno 3 4" xfId="21" xr:uid="{00000000-0005-0000-0000-000014000000}"/>
    <cellStyle name="Normalno 3 4 2" xfId="23" xr:uid="{00000000-0005-0000-0000-000015000000}"/>
    <cellStyle name="Normalno 4" xfId="7" xr:uid="{00000000-0005-0000-0000-000016000000}"/>
    <cellStyle name="Normalno 5" xfId="25" xr:uid="{00000000-0005-0000-0000-000017000000}"/>
    <cellStyle name="Normalno 6 19" xfId="29" xr:uid="{00000000-0005-0000-0000-000018000000}"/>
    <cellStyle name="Normalno 7" xfId="19" xr:uid="{00000000-0005-0000-0000-000019000000}"/>
    <cellStyle name="Obično 3" xfId="28" xr:uid="{00000000-0005-0000-0000-00001A000000}"/>
    <cellStyle name="Obično_Odeta" xfId="8" xr:uid="{00000000-0005-0000-0000-00001B000000}"/>
    <cellStyle name="Valuta" xfId="24" builtinId="4"/>
    <cellStyle name="Valuta 2" xfId="30" xr:uid="{00000000-0005-0000-0000-00001D000000}"/>
    <cellStyle name="Zarez 2" xfId="2" xr:uid="{00000000-0005-0000-0000-00001E000000}"/>
    <cellStyle name="Zarez 2 2" xfId="5" xr:uid="{00000000-0005-0000-0000-00001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w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9525</xdr:colOff>
      <xdr:row>0</xdr:row>
      <xdr:rowOff>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38100</xdr:colOff>
      <xdr:row>0</xdr:row>
      <xdr:rowOff>104775</xdr:rowOff>
    </xdr:from>
    <xdr:to>
      <xdr:col>4</xdr:col>
      <xdr:colOff>933450</xdr:colOff>
      <xdr:row>4</xdr:row>
      <xdr:rowOff>119328</xdr:rowOff>
    </xdr:to>
    <xdr:pic>
      <xdr:nvPicPr>
        <xdr:cNvPr id="3" name="Slika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8100" y="104775"/>
          <a:ext cx="5867400" cy="662253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</xdr:row>
      <xdr:rowOff>0</xdr:rowOff>
    </xdr:from>
    <xdr:to>
      <xdr:col>0</xdr:col>
      <xdr:colOff>9525</xdr:colOff>
      <xdr:row>4</xdr:row>
      <xdr:rowOff>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1925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11</xdr:col>
      <xdr:colOff>565034</xdr:colOff>
      <xdr:row>226</xdr:row>
      <xdr:rowOff>0</xdr:rowOff>
    </xdr:from>
    <xdr:ext cx="259461" cy="264560"/>
    <xdr:sp macro="" textlink="">
      <xdr:nvSpPr>
        <xdr:cNvPr id="7" name="TekstniOkvir 6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SpPr txBox="1"/>
      </xdr:nvSpPr>
      <xdr:spPr>
        <a:xfrm>
          <a:off x="9528059" y="159894787"/>
          <a:ext cx="25946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hr-HR" sz="1100"/>
        </a:p>
      </xdr:txBody>
    </xdr:sp>
    <xdr:clientData/>
  </xdr:oneCellAnchor>
</xdr:wsDr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B115"/>
  <sheetViews>
    <sheetView view="pageBreakPreview" topLeftCell="A39" zoomScale="110" zoomScaleNormal="110" zoomScaleSheetLayoutView="110" zoomScalePageLayoutView="85" workbookViewId="0">
      <selection activeCell="A56" sqref="A56:B56"/>
    </sheetView>
  </sheetViews>
  <sheetFormatPr defaultColWidth="8.88671875" defaultRowHeight="13.2"/>
  <cols>
    <col min="1" max="1" width="3.88671875" style="140" customWidth="1"/>
    <col min="2" max="2" width="53.5546875" style="135" customWidth="1"/>
    <col min="3" max="3" width="7.88671875" style="136" customWidth="1"/>
    <col min="4" max="4" width="9.33203125" style="136" customWidth="1"/>
    <col min="5" max="5" width="15.44140625" style="136" customWidth="1"/>
    <col min="6" max="6" width="8.88671875" style="137" customWidth="1"/>
    <col min="7" max="7" width="12.88671875" style="164" customWidth="1"/>
    <col min="8" max="8" width="8.88671875" style="164" customWidth="1"/>
    <col min="9" max="16384" width="8.88671875" style="138"/>
  </cols>
  <sheetData>
    <row r="1" spans="3:8">
      <c r="C1" s="135"/>
      <c r="G1" s="138"/>
      <c r="H1" s="138"/>
    </row>
    <row r="2" spans="3:8">
      <c r="C2" s="135"/>
      <c r="F2" s="139"/>
      <c r="G2" s="138"/>
      <c r="H2" s="138"/>
    </row>
    <row r="3" spans="3:8">
      <c r="C3" s="135"/>
      <c r="G3" s="138"/>
      <c r="H3" s="138"/>
    </row>
    <row r="4" spans="3:8">
      <c r="C4" s="135"/>
      <c r="G4" s="138"/>
      <c r="H4" s="138"/>
    </row>
    <row r="5" spans="3:8">
      <c r="C5" s="135"/>
      <c r="G5" s="138"/>
      <c r="H5" s="138"/>
    </row>
    <row r="6" spans="3:8">
      <c r="C6" s="135"/>
      <c r="G6" s="138"/>
      <c r="H6" s="138"/>
    </row>
    <row r="7" spans="3:8">
      <c r="C7" s="135"/>
      <c r="G7" s="138"/>
      <c r="H7" s="138"/>
    </row>
    <row r="8" spans="3:8">
      <c r="C8" s="135"/>
      <c r="G8" s="138"/>
      <c r="H8" s="138"/>
    </row>
    <row r="9" spans="3:8">
      <c r="C9" s="135"/>
      <c r="G9" s="138"/>
      <c r="H9" s="138"/>
    </row>
    <row r="10" spans="3:8">
      <c r="C10" s="135"/>
      <c r="G10" s="138"/>
      <c r="H10" s="138"/>
    </row>
    <row r="11" spans="3:8">
      <c r="C11" s="135"/>
      <c r="G11" s="138"/>
      <c r="H11" s="138"/>
    </row>
    <row r="12" spans="3:8">
      <c r="C12" s="135"/>
      <c r="G12" s="138"/>
      <c r="H12" s="138"/>
    </row>
    <row r="13" spans="3:8">
      <c r="C13" s="135"/>
      <c r="G13" s="138"/>
      <c r="H13" s="138"/>
    </row>
    <row r="14" spans="3:8">
      <c r="C14" s="135"/>
      <c r="G14" s="138"/>
      <c r="H14" s="138"/>
    </row>
    <row r="15" spans="3:8">
      <c r="C15" s="135"/>
      <c r="G15" s="138"/>
      <c r="H15" s="138"/>
    </row>
    <row r="16" spans="3:8">
      <c r="C16" s="135"/>
      <c r="G16" s="138"/>
      <c r="H16" s="138"/>
    </row>
    <row r="17" spans="1:8">
      <c r="C17" s="135"/>
      <c r="G17" s="138"/>
      <c r="H17" s="138"/>
    </row>
    <row r="18" spans="1:8">
      <c r="C18" s="135"/>
      <c r="G18" s="138"/>
      <c r="H18" s="138"/>
    </row>
    <row r="19" spans="1:8">
      <c r="C19" s="135"/>
      <c r="G19" s="138"/>
      <c r="H19" s="138"/>
    </row>
    <row r="20" spans="1:8">
      <c r="C20" s="135"/>
      <c r="G20" s="138"/>
      <c r="H20" s="138"/>
    </row>
    <row r="21" spans="1:8">
      <c r="C21" s="135"/>
      <c r="G21" s="138"/>
      <c r="H21" s="138"/>
    </row>
    <row r="22" spans="1:8">
      <c r="C22" s="135"/>
      <c r="G22" s="138"/>
      <c r="H22" s="138"/>
    </row>
    <row r="23" spans="1:8">
      <c r="C23" s="135"/>
      <c r="G23" s="138"/>
      <c r="H23" s="138"/>
    </row>
    <row r="24" spans="1:8">
      <c r="C24" s="135"/>
      <c r="G24" s="138"/>
      <c r="H24" s="138"/>
    </row>
    <row r="25" spans="1:8" ht="20.399999999999999">
      <c r="A25" s="300" t="s">
        <v>38</v>
      </c>
      <c r="B25" s="300"/>
      <c r="C25" s="300"/>
      <c r="D25" s="300"/>
      <c r="E25" s="300"/>
      <c r="G25" s="138"/>
      <c r="H25" s="138"/>
    </row>
    <row r="26" spans="1:8" s="141" customFormat="1" ht="20.399999999999999">
      <c r="A26" s="301" t="s">
        <v>31</v>
      </c>
      <c r="B26" s="301"/>
      <c r="C26" s="301"/>
      <c r="D26" s="301"/>
      <c r="E26" s="301"/>
      <c r="F26" s="142"/>
    </row>
    <row r="27" spans="1:8" s="135" customFormat="1">
      <c r="F27" s="143"/>
    </row>
    <row r="28" spans="1:8" s="135" customFormat="1" ht="12.75" customHeight="1">
      <c r="F28" s="143"/>
    </row>
    <row r="29" spans="1:8" s="135" customFormat="1" ht="12.75" customHeight="1">
      <c r="F29" s="143"/>
    </row>
    <row r="30" spans="1:8" s="135" customFormat="1">
      <c r="F30" s="143"/>
    </row>
    <row r="31" spans="1:8" s="135" customFormat="1">
      <c r="F31" s="143"/>
    </row>
    <row r="32" spans="1:8" s="135" customFormat="1">
      <c r="F32" s="143"/>
    </row>
    <row r="33" spans="1:54" s="135" customFormat="1">
      <c r="F33" s="143"/>
    </row>
    <row r="34" spans="1:54" s="135" customFormat="1">
      <c r="F34" s="143"/>
    </row>
    <row r="35" spans="1:54" s="135" customFormat="1">
      <c r="F35" s="143"/>
    </row>
    <row r="36" spans="1:54" s="135" customFormat="1" ht="13.8">
      <c r="A36" s="199"/>
      <c r="B36" s="199"/>
      <c r="C36" s="199"/>
      <c r="D36" s="199"/>
      <c r="E36" s="199"/>
      <c r="F36" s="143"/>
    </row>
    <row r="37" spans="1:54" s="135" customFormat="1" ht="13.8">
      <c r="A37" s="299"/>
      <c r="B37" s="299"/>
      <c r="C37" s="299"/>
      <c r="D37" s="299"/>
      <c r="E37" s="299"/>
      <c r="F37" s="143"/>
    </row>
    <row r="38" spans="1:54" s="135" customFormat="1" ht="13.8">
      <c r="A38" s="299"/>
      <c r="B38" s="299"/>
      <c r="C38" s="299"/>
      <c r="D38" s="299"/>
      <c r="E38" s="299"/>
      <c r="F38" s="143"/>
    </row>
    <row r="39" spans="1:54" s="135" customFormat="1" ht="13.8">
      <c r="A39" s="299"/>
      <c r="B39" s="299"/>
      <c r="C39" s="299"/>
      <c r="D39" s="299"/>
      <c r="E39" s="299"/>
      <c r="F39" s="143"/>
    </row>
    <row r="40" spans="1:54" s="135" customFormat="1" ht="13.8">
      <c r="A40" s="299"/>
      <c r="B40" s="299"/>
      <c r="C40" s="299"/>
      <c r="D40" s="299"/>
      <c r="E40" s="299"/>
      <c r="F40" s="143"/>
    </row>
    <row r="41" spans="1:54" s="135" customFormat="1" ht="13.8">
      <c r="A41" s="295" t="s">
        <v>32</v>
      </c>
      <c r="B41" s="295"/>
      <c r="C41" s="295"/>
      <c r="D41" s="295"/>
      <c r="E41" s="295"/>
      <c r="F41" s="143"/>
      <c r="P41" s="138"/>
      <c r="Q41" s="138"/>
      <c r="R41" s="138"/>
      <c r="S41" s="138"/>
      <c r="T41" s="138"/>
      <c r="U41" s="138"/>
      <c r="V41" s="138"/>
      <c r="W41" s="138"/>
      <c r="X41" s="138"/>
      <c r="Y41" s="138"/>
      <c r="Z41" s="138"/>
      <c r="AA41" s="138"/>
      <c r="AB41" s="138"/>
      <c r="AC41" s="138"/>
      <c r="AD41" s="138"/>
      <c r="AE41" s="138"/>
      <c r="AF41" s="138"/>
      <c r="AG41" s="138"/>
      <c r="AH41" s="138"/>
      <c r="AI41" s="138"/>
      <c r="AJ41" s="138"/>
      <c r="AK41" s="138"/>
      <c r="AL41" s="138"/>
      <c r="AM41" s="138"/>
      <c r="AN41" s="138"/>
      <c r="AO41" s="138"/>
      <c r="AP41" s="138"/>
      <c r="AQ41" s="138"/>
      <c r="AR41" s="138"/>
      <c r="AS41" s="138"/>
      <c r="AT41" s="138"/>
      <c r="AU41" s="138"/>
      <c r="AV41" s="138"/>
      <c r="AW41" s="138"/>
      <c r="AX41" s="138"/>
      <c r="AY41" s="138"/>
      <c r="AZ41" s="138"/>
      <c r="BA41" s="138"/>
      <c r="BB41" s="138"/>
    </row>
    <row r="42" spans="1:54" s="135" customFormat="1" ht="16.5" customHeight="1">
      <c r="A42" s="303" t="s">
        <v>34</v>
      </c>
      <c r="B42" s="304"/>
      <c r="C42" s="304"/>
      <c r="D42" s="304"/>
      <c r="E42" s="304"/>
      <c r="F42" s="143"/>
      <c r="P42" s="138"/>
      <c r="Q42" s="138"/>
      <c r="R42" s="138"/>
      <c r="S42" s="138"/>
      <c r="T42" s="138"/>
      <c r="U42" s="138"/>
      <c r="V42" s="138"/>
      <c r="W42" s="138"/>
      <c r="X42" s="138"/>
      <c r="Y42" s="138"/>
      <c r="Z42" s="138"/>
      <c r="AA42" s="138"/>
      <c r="AB42" s="138"/>
      <c r="AC42" s="138"/>
      <c r="AD42" s="138"/>
      <c r="AE42" s="138"/>
      <c r="AF42" s="138"/>
      <c r="AG42" s="138"/>
      <c r="AH42" s="138"/>
      <c r="AI42" s="138"/>
      <c r="AJ42" s="138"/>
      <c r="AK42" s="138"/>
      <c r="AL42" s="138"/>
      <c r="AM42" s="138"/>
      <c r="AN42" s="138"/>
      <c r="AO42" s="138"/>
      <c r="AP42" s="138"/>
      <c r="AQ42" s="138"/>
      <c r="AR42" s="138"/>
      <c r="AS42" s="138"/>
      <c r="AT42" s="138"/>
      <c r="AU42" s="138"/>
      <c r="AV42" s="138"/>
      <c r="AW42" s="138"/>
      <c r="AX42" s="138"/>
      <c r="AY42" s="138"/>
      <c r="AZ42" s="138"/>
      <c r="BA42" s="138"/>
      <c r="BB42" s="138"/>
    </row>
    <row r="43" spans="1:54" s="135" customFormat="1" ht="15.6">
      <c r="A43" s="303" t="s">
        <v>35</v>
      </c>
      <c r="B43" s="304"/>
      <c r="C43" s="304"/>
      <c r="D43" s="304"/>
      <c r="E43" s="304"/>
      <c r="F43" s="143"/>
      <c r="P43" s="138"/>
      <c r="Q43" s="138"/>
      <c r="R43" s="138"/>
      <c r="S43" s="138"/>
      <c r="T43" s="138"/>
      <c r="U43" s="138"/>
      <c r="V43" s="138"/>
      <c r="W43" s="138"/>
      <c r="X43" s="138"/>
      <c r="Y43" s="138"/>
      <c r="Z43" s="138"/>
      <c r="AA43" s="138"/>
      <c r="AB43" s="138"/>
      <c r="AC43" s="138"/>
      <c r="AD43" s="138"/>
      <c r="AE43" s="138"/>
      <c r="AF43" s="138"/>
      <c r="AG43" s="138"/>
      <c r="AH43" s="138"/>
      <c r="AI43" s="138"/>
      <c r="AJ43" s="138"/>
      <c r="AK43" s="138"/>
      <c r="AL43" s="138"/>
      <c r="AM43" s="138"/>
      <c r="AN43" s="138"/>
      <c r="AO43" s="138"/>
      <c r="AP43" s="138"/>
      <c r="AQ43" s="138"/>
      <c r="AR43" s="138"/>
      <c r="AS43" s="138"/>
      <c r="AT43" s="138"/>
      <c r="AU43" s="138"/>
      <c r="AV43" s="138"/>
      <c r="AW43" s="138"/>
      <c r="AX43" s="138"/>
      <c r="AY43" s="138"/>
      <c r="AZ43" s="138"/>
      <c r="BA43" s="138"/>
      <c r="BB43" s="138"/>
    </row>
    <row r="44" spans="1:54" s="135" customFormat="1" ht="15.6">
      <c r="A44" s="305" t="s">
        <v>36</v>
      </c>
      <c r="B44" s="305"/>
      <c r="C44" s="305"/>
      <c r="D44" s="305"/>
      <c r="E44" s="305"/>
      <c r="F44" s="143"/>
      <c r="P44" s="138"/>
      <c r="Q44" s="138"/>
      <c r="R44" s="138"/>
      <c r="S44" s="138"/>
      <c r="T44" s="138"/>
      <c r="U44" s="138"/>
      <c r="V44" s="138"/>
      <c r="W44" s="138"/>
      <c r="X44" s="138"/>
      <c r="Y44" s="138"/>
      <c r="Z44" s="138"/>
      <c r="AA44" s="138"/>
      <c r="AB44" s="138"/>
      <c r="AC44" s="138"/>
      <c r="AD44" s="138"/>
      <c r="AE44" s="138"/>
      <c r="AF44" s="138"/>
      <c r="AG44" s="138"/>
      <c r="AH44" s="138"/>
      <c r="AI44" s="138"/>
      <c r="AJ44" s="138"/>
      <c r="AK44" s="138"/>
      <c r="AL44" s="138"/>
      <c r="AM44" s="138"/>
      <c r="AN44" s="138"/>
      <c r="AO44" s="138"/>
      <c r="AP44" s="138"/>
      <c r="AQ44" s="138"/>
      <c r="AR44" s="138"/>
      <c r="AS44" s="138"/>
      <c r="AT44" s="138"/>
      <c r="AU44" s="138"/>
      <c r="AV44" s="138"/>
      <c r="AW44" s="138"/>
      <c r="AX44" s="138"/>
      <c r="AY44" s="138"/>
      <c r="AZ44" s="138"/>
      <c r="BA44" s="138"/>
      <c r="BB44" s="138"/>
    </row>
    <row r="45" spans="1:54" s="135" customFormat="1" ht="13.8">
      <c r="A45" s="200"/>
      <c r="B45" s="200"/>
      <c r="C45" s="200"/>
      <c r="D45" s="200"/>
      <c r="E45" s="200"/>
      <c r="F45" s="143"/>
      <c r="P45" s="138"/>
      <c r="Q45" s="138"/>
      <c r="R45" s="138"/>
      <c r="S45" s="138"/>
      <c r="T45" s="138"/>
      <c r="U45" s="138"/>
      <c r="V45" s="138"/>
      <c r="W45" s="138"/>
      <c r="X45" s="138"/>
      <c r="Y45" s="138"/>
      <c r="Z45" s="138"/>
      <c r="AA45" s="138"/>
      <c r="AB45" s="138"/>
      <c r="AC45" s="138"/>
      <c r="AD45" s="138"/>
      <c r="AE45" s="138"/>
      <c r="AF45" s="138"/>
      <c r="AG45" s="138"/>
      <c r="AH45" s="138"/>
      <c r="AI45" s="138"/>
      <c r="AJ45" s="138"/>
      <c r="AK45" s="138"/>
      <c r="AL45" s="138"/>
      <c r="AM45" s="138"/>
      <c r="AN45" s="138"/>
      <c r="AO45" s="138"/>
      <c r="AP45" s="138"/>
      <c r="AQ45" s="138"/>
      <c r="AR45" s="138"/>
      <c r="AS45" s="138"/>
      <c r="AT45" s="138"/>
      <c r="AU45" s="138"/>
      <c r="AV45" s="138"/>
      <c r="AW45" s="138"/>
      <c r="AX45" s="138"/>
      <c r="AY45" s="138"/>
      <c r="AZ45" s="138"/>
      <c r="BA45" s="138"/>
      <c r="BB45" s="138"/>
    </row>
    <row r="46" spans="1:54" s="135" customFormat="1" ht="13.8">
      <c r="A46" s="295" t="s">
        <v>20</v>
      </c>
      <c r="B46" s="295"/>
      <c r="C46" s="295"/>
      <c r="D46" s="295"/>
      <c r="E46" s="295"/>
      <c r="F46" s="143"/>
      <c r="P46" s="138"/>
      <c r="Q46" s="138"/>
      <c r="R46" s="138"/>
      <c r="S46" s="138"/>
      <c r="T46" s="138"/>
      <c r="U46" s="138"/>
      <c r="V46" s="138"/>
      <c r="W46" s="138"/>
      <c r="X46" s="138"/>
      <c r="Y46" s="138"/>
      <c r="Z46" s="138"/>
      <c r="AA46" s="138"/>
      <c r="AB46" s="138"/>
      <c r="AC46" s="138"/>
      <c r="AD46" s="138"/>
      <c r="AE46" s="138"/>
      <c r="AF46" s="138"/>
      <c r="AG46" s="138"/>
      <c r="AH46" s="138"/>
      <c r="AI46" s="138"/>
      <c r="AJ46" s="138"/>
      <c r="AK46" s="138"/>
      <c r="AL46" s="138"/>
      <c r="AM46" s="138"/>
      <c r="AN46" s="138"/>
      <c r="AO46" s="138"/>
      <c r="AP46" s="138"/>
      <c r="AQ46" s="138"/>
      <c r="AR46" s="138"/>
      <c r="AS46" s="138"/>
      <c r="AT46" s="138"/>
      <c r="AU46" s="138"/>
      <c r="AV46" s="138"/>
      <c r="AW46" s="138"/>
      <c r="AX46" s="138"/>
      <c r="AY46" s="138"/>
      <c r="AZ46" s="138"/>
      <c r="BA46" s="138"/>
      <c r="BB46" s="138"/>
    </row>
    <row r="47" spans="1:54" s="135" customFormat="1" ht="15.6">
      <c r="A47" s="305" t="s">
        <v>37</v>
      </c>
      <c r="B47" s="305"/>
      <c r="C47" s="305"/>
      <c r="D47" s="305"/>
      <c r="E47" s="305"/>
      <c r="F47" s="143"/>
      <c r="P47" s="138"/>
      <c r="Q47" s="138"/>
      <c r="R47" s="138"/>
      <c r="S47" s="138"/>
      <c r="T47" s="138"/>
      <c r="U47" s="138"/>
      <c r="V47" s="138"/>
      <c r="W47" s="138"/>
      <c r="X47" s="138"/>
      <c r="Y47" s="138"/>
      <c r="Z47" s="138"/>
      <c r="AA47" s="138"/>
      <c r="AB47" s="138"/>
      <c r="AC47" s="138"/>
      <c r="AD47" s="138"/>
      <c r="AE47" s="138"/>
      <c r="AF47" s="138"/>
      <c r="AG47" s="138"/>
      <c r="AH47" s="138"/>
      <c r="AI47" s="138"/>
      <c r="AJ47" s="138"/>
      <c r="AK47" s="138"/>
      <c r="AL47" s="138"/>
      <c r="AM47" s="138"/>
      <c r="AN47" s="138"/>
      <c r="AO47" s="138"/>
      <c r="AP47" s="138"/>
      <c r="AQ47" s="138"/>
      <c r="AR47" s="138"/>
      <c r="AS47" s="138"/>
      <c r="AT47" s="138"/>
      <c r="AU47" s="138"/>
      <c r="AV47" s="138"/>
      <c r="AW47" s="138"/>
      <c r="AX47" s="138"/>
      <c r="AY47" s="138"/>
      <c r="AZ47" s="138"/>
      <c r="BA47" s="138"/>
      <c r="BB47" s="138"/>
    </row>
    <row r="48" spans="1:54" s="135" customFormat="1" ht="13.8">
      <c r="A48" s="302"/>
      <c r="B48" s="302"/>
      <c r="C48" s="302"/>
      <c r="D48" s="302"/>
      <c r="E48" s="302"/>
      <c r="F48" s="143"/>
      <c r="P48" s="138"/>
      <c r="Q48" s="138"/>
      <c r="R48" s="138"/>
      <c r="S48" s="138"/>
      <c r="T48" s="138"/>
      <c r="U48" s="138"/>
      <c r="V48" s="138"/>
      <c r="W48" s="138"/>
      <c r="X48" s="138"/>
      <c r="Y48" s="138"/>
      <c r="Z48" s="138"/>
      <c r="AA48" s="138"/>
      <c r="AB48" s="138"/>
      <c r="AC48" s="138"/>
      <c r="AD48" s="138"/>
      <c r="AE48" s="138"/>
      <c r="AF48" s="138"/>
      <c r="AG48" s="138"/>
      <c r="AH48" s="138"/>
      <c r="AI48" s="138"/>
      <c r="AJ48" s="138"/>
      <c r="AK48" s="138"/>
      <c r="AL48" s="138"/>
      <c r="AM48" s="138"/>
      <c r="AN48" s="138"/>
      <c r="AO48" s="138"/>
      <c r="AP48" s="138"/>
      <c r="AQ48" s="138"/>
      <c r="AR48" s="138"/>
      <c r="AS48" s="138"/>
      <c r="AT48" s="138"/>
      <c r="AU48" s="138"/>
      <c r="AV48" s="138"/>
      <c r="AW48" s="138"/>
      <c r="AX48" s="138"/>
      <c r="AY48" s="138"/>
      <c r="AZ48" s="138"/>
      <c r="BA48" s="138"/>
      <c r="BB48" s="138"/>
    </row>
    <row r="49" spans="1:54" s="135" customFormat="1" ht="13.8">
      <c r="A49" s="295" t="s">
        <v>19</v>
      </c>
      <c r="B49" s="295"/>
      <c r="C49" s="295"/>
      <c r="D49" s="295"/>
      <c r="E49" s="295"/>
      <c r="F49" s="143"/>
      <c r="P49" s="138"/>
      <c r="Q49" s="138"/>
      <c r="R49" s="138"/>
      <c r="S49" s="138"/>
      <c r="T49" s="138"/>
      <c r="U49" s="138"/>
      <c r="V49" s="138"/>
      <c r="W49" s="138"/>
      <c r="X49" s="138"/>
      <c r="Y49" s="138"/>
      <c r="Z49" s="138"/>
      <c r="AA49" s="138"/>
      <c r="AB49" s="138"/>
      <c r="AC49" s="138"/>
      <c r="AD49" s="138"/>
      <c r="AE49" s="138"/>
      <c r="AF49" s="138"/>
      <c r="AG49" s="138"/>
      <c r="AH49" s="138"/>
      <c r="AI49" s="138"/>
      <c r="AJ49" s="138"/>
      <c r="AK49" s="138"/>
      <c r="AL49" s="138"/>
      <c r="AM49" s="138"/>
      <c r="AN49" s="138"/>
      <c r="AO49" s="138"/>
      <c r="AP49" s="138"/>
      <c r="AQ49" s="138"/>
      <c r="AR49" s="138"/>
      <c r="AS49" s="138"/>
      <c r="AT49" s="138"/>
      <c r="AU49" s="138"/>
      <c r="AV49" s="138"/>
      <c r="AW49" s="138"/>
      <c r="AX49" s="138"/>
      <c r="AY49" s="138"/>
      <c r="AZ49" s="138"/>
      <c r="BA49" s="138"/>
      <c r="BB49" s="138"/>
    </row>
    <row r="50" spans="1:54" s="135" customFormat="1" ht="18" customHeight="1">
      <c r="A50" s="305" t="s">
        <v>33</v>
      </c>
      <c r="B50" s="305"/>
      <c r="C50" s="305"/>
      <c r="D50" s="305"/>
      <c r="E50" s="305"/>
      <c r="F50" s="143"/>
      <c r="P50" s="138"/>
      <c r="Q50" s="138"/>
      <c r="R50" s="138"/>
      <c r="S50" s="138"/>
      <c r="T50" s="138"/>
      <c r="U50" s="138"/>
      <c r="V50" s="138"/>
      <c r="W50" s="138"/>
      <c r="X50" s="138"/>
      <c r="Y50" s="138"/>
      <c r="Z50" s="138"/>
      <c r="AA50" s="138"/>
      <c r="AB50" s="138"/>
      <c r="AC50" s="138"/>
      <c r="AD50" s="138"/>
      <c r="AE50" s="138"/>
      <c r="AF50" s="138"/>
      <c r="AG50" s="138"/>
      <c r="AH50" s="138"/>
      <c r="AI50" s="138"/>
      <c r="AJ50" s="138"/>
      <c r="AK50" s="138"/>
      <c r="AL50" s="138"/>
      <c r="AM50" s="138"/>
      <c r="AN50" s="138"/>
      <c r="AO50" s="138"/>
      <c r="AP50" s="138"/>
      <c r="AQ50" s="138"/>
      <c r="AR50" s="138"/>
      <c r="AS50" s="138"/>
      <c r="AT50" s="138"/>
      <c r="AU50" s="138"/>
      <c r="AV50" s="138"/>
      <c r="AW50" s="138"/>
      <c r="AX50" s="138"/>
      <c r="AY50" s="138"/>
      <c r="AZ50" s="138"/>
      <c r="BA50" s="138"/>
      <c r="BB50" s="138"/>
    </row>
    <row r="51" spans="1:54" s="135" customFormat="1" ht="13.8">
      <c r="A51" s="302"/>
      <c r="B51" s="302"/>
      <c r="C51" s="302"/>
      <c r="D51" s="302"/>
      <c r="E51" s="302"/>
      <c r="F51" s="143"/>
      <c r="P51" s="138"/>
      <c r="Q51" s="138"/>
      <c r="R51" s="138"/>
      <c r="S51" s="138"/>
      <c r="T51" s="138"/>
      <c r="U51" s="138"/>
      <c r="V51" s="138"/>
      <c r="W51" s="138"/>
      <c r="X51" s="138"/>
      <c r="Y51" s="138"/>
      <c r="Z51" s="138"/>
      <c r="AA51" s="138"/>
      <c r="AB51" s="138"/>
      <c r="AC51" s="138"/>
      <c r="AD51" s="138"/>
      <c r="AE51" s="138"/>
      <c r="AF51" s="138"/>
      <c r="AG51" s="138"/>
      <c r="AH51" s="138"/>
      <c r="AI51" s="138"/>
      <c r="AJ51" s="138"/>
      <c r="AK51" s="138"/>
      <c r="AL51" s="138"/>
      <c r="AM51" s="138"/>
      <c r="AN51" s="138"/>
      <c r="AO51" s="138"/>
      <c r="AP51" s="138"/>
      <c r="AQ51" s="138"/>
      <c r="AR51" s="138"/>
      <c r="AS51" s="138"/>
      <c r="AT51" s="138"/>
      <c r="AU51" s="138"/>
      <c r="AV51" s="138"/>
      <c r="AW51" s="138"/>
      <c r="AX51" s="138"/>
      <c r="AY51" s="138"/>
      <c r="AZ51" s="138"/>
      <c r="BA51" s="138"/>
      <c r="BB51" s="138"/>
    </row>
    <row r="52" spans="1:54" s="135" customFormat="1" ht="13.8">
      <c r="A52" s="206"/>
      <c r="B52" s="206"/>
      <c r="C52" s="206"/>
      <c r="D52" s="206"/>
      <c r="E52" s="206"/>
      <c r="F52" s="143"/>
      <c r="P52" s="138"/>
      <c r="Q52" s="138"/>
      <c r="R52" s="138"/>
      <c r="S52" s="138"/>
      <c r="T52" s="138"/>
      <c r="U52" s="138"/>
      <c r="V52" s="138"/>
      <c r="W52" s="138"/>
      <c r="X52" s="138"/>
      <c r="Y52" s="138"/>
      <c r="Z52" s="138"/>
      <c r="AA52" s="138"/>
      <c r="AB52" s="138"/>
      <c r="AC52" s="138"/>
      <c r="AD52" s="138"/>
      <c r="AE52" s="138"/>
      <c r="AF52" s="138"/>
      <c r="AG52" s="138"/>
      <c r="AH52" s="138"/>
      <c r="AI52" s="138"/>
      <c r="AJ52" s="138"/>
      <c r="AK52" s="138"/>
      <c r="AL52" s="138"/>
      <c r="AM52" s="138"/>
      <c r="AN52" s="138"/>
      <c r="AO52" s="138"/>
      <c r="AP52" s="138"/>
      <c r="AQ52" s="138"/>
      <c r="AR52" s="138"/>
      <c r="AS52" s="138"/>
      <c r="AT52" s="138"/>
      <c r="AU52" s="138"/>
      <c r="AV52" s="138"/>
      <c r="AW52" s="138"/>
      <c r="AX52" s="138"/>
      <c r="AY52" s="138"/>
      <c r="AZ52" s="138"/>
      <c r="BA52" s="138"/>
      <c r="BB52" s="138"/>
    </row>
    <row r="53" spans="1:54" s="135" customFormat="1" ht="13.8">
      <c r="A53" s="206"/>
      <c r="B53" s="206"/>
      <c r="C53" s="206"/>
      <c r="D53" s="206"/>
      <c r="E53" s="206"/>
      <c r="F53" s="143"/>
      <c r="P53" s="138"/>
      <c r="Q53" s="138"/>
      <c r="R53" s="138"/>
      <c r="S53" s="138"/>
      <c r="T53" s="138"/>
      <c r="U53" s="138"/>
      <c r="V53" s="138"/>
      <c r="W53" s="138"/>
      <c r="X53" s="138"/>
      <c r="Y53" s="138"/>
      <c r="Z53" s="138"/>
      <c r="AA53" s="138"/>
      <c r="AB53" s="138"/>
      <c r="AC53" s="138"/>
      <c r="AD53" s="138"/>
      <c r="AE53" s="138"/>
      <c r="AF53" s="138"/>
      <c r="AG53" s="138"/>
      <c r="AH53" s="138"/>
      <c r="AI53" s="138"/>
      <c r="AJ53" s="138"/>
      <c r="AK53" s="138"/>
      <c r="AL53" s="138"/>
      <c r="AM53" s="138"/>
      <c r="AN53" s="138"/>
      <c r="AO53" s="138"/>
      <c r="AP53" s="138"/>
      <c r="AQ53" s="138"/>
      <c r="AR53" s="138"/>
      <c r="AS53" s="138"/>
      <c r="AT53" s="138"/>
      <c r="AU53" s="138"/>
      <c r="AV53" s="138"/>
      <c r="AW53" s="138"/>
      <c r="AX53" s="138"/>
      <c r="AY53" s="138"/>
      <c r="AZ53" s="138"/>
      <c r="BA53" s="138"/>
      <c r="BB53" s="138"/>
    </row>
    <row r="54" spans="1:54" s="135" customFormat="1">
      <c r="A54" s="144"/>
      <c r="B54" s="145"/>
      <c r="C54" s="144"/>
      <c r="E54" s="144"/>
      <c r="F54" s="143"/>
      <c r="P54" s="138"/>
      <c r="Q54" s="138"/>
      <c r="R54" s="138"/>
      <c r="S54" s="138"/>
      <c r="T54" s="138"/>
      <c r="U54" s="138"/>
      <c r="V54" s="138"/>
      <c r="W54" s="138"/>
      <c r="X54" s="138"/>
      <c r="Y54" s="138"/>
      <c r="Z54" s="138"/>
      <c r="AA54" s="138"/>
      <c r="AB54" s="138"/>
      <c r="AC54" s="138"/>
      <c r="AD54" s="138"/>
      <c r="AE54" s="138"/>
      <c r="AF54" s="138"/>
      <c r="AG54" s="138"/>
      <c r="AH54" s="138"/>
      <c r="AI54" s="138"/>
      <c r="AJ54" s="138"/>
      <c r="AK54" s="138"/>
      <c r="AL54" s="138"/>
      <c r="AM54" s="138"/>
      <c r="AN54" s="138"/>
      <c r="AO54" s="138"/>
      <c r="AP54" s="138"/>
      <c r="AQ54" s="138"/>
      <c r="AR54" s="138"/>
      <c r="AS54" s="138"/>
      <c r="AT54" s="138"/>
      <c r="AU54" s="138"/>
      <c r="AV54" s="138"/>
      <c r="AW54" s="138"/>
      <c r="AX54" s="138"/>
      <c r="AY54" s="138"/>
      <c r="AZ54" s="138"/>
      <c r="BA54" s="138"/>
      <c r="BB54" s="138"/>
    </row>
    <row r="55" spans="1:54" s="135" customFormat="1" ht="13.8">
      <c r="A55" s="295" t="s">
        <v>30</v>
      </c>
      <c r="B55" s="295"/>
      <c r="C55" s="295"/>
      <c r="D55" s="295"/>
      <c r="E55" s="295"/>
      <c r="F55" s="143"/>
      <c r="P55" s="138"/>
      <c r="Q55" s="138"/>
      <c r="R55" s="138"/>
      <c r="S55" s="138"/>
      <c r="T55" s="138"/>
      <c r="U55" s="138"/>
      <c r="V55" s="138"/>
      <c r="W55" s="138"/>
      <c r="X55" s="138"/>
      <c r="Y55" s="138"/>
      <c r="Z55" s="138"/>
      <c r="AA55" s="138"/>
      <c r="AB55" s="138"/>
      <c r="AC55" s="138"/>
      <c r="AD55" s="138"/>
      <c r="AE55" s="138"/>
      <c r="AF55" s="138"/>
      <c r="AG55" s="138"/>
      <c r="AH55" s="138"/>
      <c r="AI55" s="138"/>
      <c r="AJ55" s="138"/>
      <c r="AK55" s="138"/>
      <c r="AL55" s="138"/>
      <c r="AM55" s="138"/>
      <c r="AN55" s="138"/>
      <c r="AO55" s="138"/>
      <c r="AP55" s="138"/>
      <c r="AQ55" s="138"/>
      <c r="AR55" s="138"/>
      <c r="AS55" s="138"/>
      <c r="AT55" s="138"/>
      <c r="AU55" s="138"/>
      <c r="AV55" s="138"/>
      <c r="AW55" s="138"/>
      <c r="AX55" s="138"/>
      <c r="AY55" s="138"/>
      <c r="AZ55" s="138"/>
      <c r="BA55" s="138"/>
      <c r="BB55" s="138"/>
    </row>
    <row r="56" spans="1:54" ht="15.6">
      <c r="A56" s="298" t="s">
        <v>145</v>
      </c>
      <c r="B56" s="298"/>
      <c r="C56" s="207"/>
      <c r="D56" s="207"/>
      <c r="E56" s="207"/>
      <c r="G56" s="138"/>
      <c r="H56" s="138"/>
    </row>
    <row r="57" spans="1:54">
      <c r="C57" s="135"/>
      <c r="G57" s="138"/>
      <c r="H57" s="138"/>
    </row>
    <row r="58" spans="1:54" s="135" customFormat="1">
      <c r="A58" s="296"/>
      <c r="B58" s="296"/>
      <c r="C58" s="296"/>
      <c r="D58" s="296"/>
      <c r="E58" s="296"/>
      <c r="F58" s="143"/>
      <c r="P58" s="138"/>
      <c r="Q58" s="138"/>
      <c r="R58" s="138"/>
      <c r="S58" s="138"/>
      <c r="T58" s="138"/>
      <c r="U58" s="138"/>
      <c r="V58" s="138"/>
      <c r="W58" s="138"/>
      <c r="X58" s="138"/>
      <c r="Y58" s="138"/>
      <c r="Z58" s="138"/>
      <c r="AA58" s="138"/>
      <c r="AB58" s="138"/>
      <c r="AC58" s="138"/>
      <c r="AD58" s="138"/>
      <c r="AE58" s="138"/>
      <c r="AF58" s="138"/>
      <c r="AG58" s="138"/>
      <c r="AH58" s="138"/>
      <c r="AI58" s="138"/>
      <c r="AJ58" s="138"/>
      <c r="AK58" s="138"/>
      <c r="AL58" s="138"/>
      <c r="AM58" s="138"/>
      <c r="AN58" s="138"/>
      <c r="AO58" s="138"/>
      <c r="AP58" s="138"/>
      <c r="AQ58" s="138"/>
      <c r="AR58" s="138"/>
      <c r="AS58" s="138"/>
      <c r="AT58" s="138"/>
      <c r="AU58" s="138"/>
      <c r="AV58" s="138"/>
      <c r="AW58" s="138"/>
      <c r="AX58" s="138"/>
      <c r="AY58" s="138"/>
      <c r="AZ58" s="138"/>
      <c r="BA58" s="138"/>
      <c r="BB58" s="138"/>
    </row>
    <row r="59" spans="1:54" s="146" customFormat="1" ht="18.75" customHeight="1">
      <c r="B59" s="204"/>
      <c r="C59" s="147"/>
      <c r="D59" s="148"/>
      <c r="E59" s="149"/>
      <c r="F59" s="150"/>
      <c r="G59" s="151"/>
      <c r="H59" s="151"/>
      <c r="I59" s="151"/>
      <c r="J59" s="151"/>
      <c r="K59" s="151"/>
      <c r="L59" s="151"/>
      <c r="M59" s="151"/>
      <c r="N59" s="151"/>
      <c r="O59" s="151"/>
      <c r="P59" s="151"/>
      <c r="Q59" s="151"/>
      <c r="R59" s="151"/>
      <c r="S59" s="151"/>
      <c r="T59" s="151"/>
      <c r="U59" s="151"/>
      <c r="V59" s="151"/>
      <c r="W59" s="151"/>
      <c r="X59" s="151"/>
      <c r="Y59" s="151"/>
      <c r="Z59" s="151"/>
      <c r="AA59" s="151"/>
      <c r="AB59" s="151"/>
      <c r="AC59" s="151"/>
      <c r="AD59" s="151"/>
      <c r="AE59" s="151"/>
      <c r="AF59" s="151"/>
      <c r="AG59" s="151"/>
      <c r="AH59" s="151"/>
      <c r="AI59" s="151"/>
      <c r="AJ59" s="151"/>
      <c r="AK59" s="151"/>
      <c r="AL59" s="151"/>
      <c r="AM59" s="151"/>
      <c r="AN59" s="151"/>
      <c r="AO59" s="151"/>
      <c r="AP59" s="151"/>
      <c r="AQ59" s="151"/>
      <c r="AR59" s="151"/>
      <c r="AS59" s="151"/>
      <c r="AT59" s="151"/>
      <c r="AU59" s="151"/>
      <c r="AV59" s="151"/>
      <c r="AW59" s="151"/>
      <c r="AX59" s="151"/>
      <c r="AY59" s="151"/>
    </row>
    <row r="60" spans="1:54" ht="13.8">
      <c r="A60" s="152"/>
      <c r="B60" s="199"/>
      <c r="F60" s="153"/>
      <c r="G60" s="154"/>
      <c r="H60" s="154"/>
      <c r="I60" s="154"/>
      <c r="J60" s="135"/>
      <c r="K60" s="135"/>
      <c r="L60" s="135"/>
      <c r="M60" s="135"/>
      <c r="N60" s="135"/>
      <c r="O60" s="135"/>
      <c r="P60" s="135"/>
      <c r="Q60" s="135"/>
      <c r="R60" s="135"/>
      <c r="S60" s="135"/>
      <c r="T60" s="135"/>
      <c r="U60" s="135"/>
      <c r="V60" s="135"/>
      <c r="W60" s="135"/>
      <c r="X60" s="135"/>
      <c r="Y60" s="135"/>
      <c r="Z60" s="135"/>
      <c r="AA60" s="135"/>
      <c r="AB60" s="135"/>
      <c r="AC60" s="135"/>
      <c r="AD60" s="135"/>
      <c r="AE60" s="135"/>
      <c r="AF60" s="135"/>
      <c r="AG60" s="135"/>
      <c r="AH60" s="135"/>
      <c r="AI60" s="135"/>
      <c r="AJ60" s="135"/>
      <c r="AK60" s="135"/>
      <c r="AL60" s="135"/>
      <c r="AM60" s="135"/>
      <c r="AN60" s="135"/>
      <c r="AO60" s="135"/>
      <c r="AP60" s="135"/>
      <c r="AQ60" s="135"/>
      <c r="AR60" s="135"/>
      <c r="AS60" s="135"/>
      <c r="AT60" s="135"/>
      <c r="AU60" s="135"/>
      <c r="AV60" s="135"/>
      <c r="AW60" s="135"/>
      <c r="AX60" s="135"/>
      <c r="AY60" s="135"/>
    </row>
    <row r="61" spans="1:54" ht="13.8">
      <c r="B61" s="199"/>
    </row>
    <row r="62" spans="1:54" s="160" customFormat="1" ht="13.8">
      <c r="A62" s="155"/>
      <c r="B62" s="205"/>
      <c r="C62" s="156"/>
      <c r="D62" s="157"/>
      <c r="E62" s="157"/>
      <c r="F62" s="158"/>
      <c r="G62" s="159"/>
      <c r="H62" s="159"/>
    </row>
    <row r="63" spans="1:54" ht="13.8">
      <c r="A63" s="161"/>
      <c r="B63" s="162"/>
      <c r="C63" s="163"/>
    </row>
    <row r="64" spans="1:54" s="169" customFormat="1" ht="81.75" customHeight="1">
      <c r="A64" s="165"/>
      <c r="B64" s="297"/>
      <c r="C64" s="297"/>
      <c r="D64" s="166"/>
      <c r="E64" s="166"/>
      <c r="F64" s="167"/>
      <c r="G64" s="168"/>
      <c r="H64" s="168"/>
    </row>
    <row r="65" spans="1:51" s="175" customFormat="1" ht="71.25" customHeight="1">
      <c r="A65" s="170"/>
      <c r="B65" s="293"/>
      <c r="C65" s="293"/>
      <c r="D65" s="171"/>
      <c r="E65" s="172"/>
      <c r="F65" s="173"/>
      <c r="G65" s="171"/>
      <c r="H65" s="174"/>
      <c r="I65" s="174"/>
      <c r="J65" s="174"/>
      <c r="K65" s="174"/>
      <c r="L65" s="174"/>
      <c r="M65" s="174"/>
      <c r="N65" s="174"/>
      <c r="O65" s="174"/>
      <c r="P65" s="174"/>
      <c r="Q65" s="174"/>
      <c r="R65" s="174"/>
      <c r="S65" s="174"/>
      <c r="T65" s="174"/>
      <c r="U65" s="174"/>
      <c r="V65" s="174"/>
      <c r="W65" s="174"/>
      <c r="X65" s="174"/>
      <c r="Y65" s="174"/>
      <c r="Z65" s="174"/>
      <c r="AA65" s="174"/>
      <c r="AB65" s="174"/>
      <c r="AC65" s="174"/>
      <c r="AD65" s="174"/>
      <c r="AE65" s="174"/>
      <c r="AF65" s="174"/>
      <c r="AG65" s="174"/>
      <c r="AH65" s="174"/>
      <c r="AI65" s="174"/>
      <c r="AJ65" s="174"/>
      <c r="AK65" s="174"/>
      <c r="AL65" s="174"/>
      <c r="AM65" s="174"/>
      <c r="AN65" s="174"/>
      <c r="AO65" s="174"/>
      <c r="AP65" s="174"/>
      <c r="AQ65" s="174"/>
      <c r="AR65" s="174"/>
      <c r="AS65" s="174"/>
      <c r="AT65" s="174"/>
      <c r="AU65" s="174"/>
      <c r="AV65" s="174"/>
      <c r="AW65" s="174"/>
      <c r="AX65" s="174"/>
      <c r="AY65" s="174"/>
    </row>
    <row r="66" spans="1:51" s="175" customFormat="1" ht="34.5" customHeight="1">
      <c r="A66" s="170"/>
      <c r="B66" s="293"/>
      <c r="C66" s="293"/>
      <c r="D66" s="171"/>
      <c r="E66" s="172"/>
      <c r="F66" s="173"/>
      <c r="G66" s="171"/>
      <c r="H66" s="174"/>
      <c r="I66" s="174"/>
      <c r="J66" s="174"/>
      <c r="K66" s="174"/>
      <c r="L66" s="174"/>
      <c r="M66" s="174"/>
      <c r="N66" s="174"/>
      <c r="O66" s="174"/>
      <c r="P66" s="174"/>
      <c r="Q66" s="174"/>
      <c r="R66" s="174"/>
      <c r="S66" s="174"/>
      <c r="T66" s="174"/>
      <c r="U66" s="174"/>
      <c r="V66" s="174"/>
      <c r="W66" s="174"/>
      <c r="X66" s="174"/>
      <c r="Y66" s="174"/>
      <c r="Z66" s="174"/>
      <c r="AA66" s="174"/>
      <c r="AB66" s="174"/>
      <c r="AC66" s="174"/>
      <c r="AD66" s="174"/>
      <c r="AE66" s="174"/>
      <c r="AF66" s="174"/>
      <c r="AG66" s="174"/>
      <c r="AH66" s="174"/>
      <c r="AI66" s="174"/>
      <c r="AJ66" s="174"/>
      <c r="AK66" s="174"/>
      <c r="AL66" s="174"/>
      <c r="AM66" s="174"/>
      <c r="AN66" s="174"/>
      <c r="AO66" s="174"/>
      <c r="AP66" s="174"/>
      <c r="AQ66" s="174"/>
      <c r="AR66" s="174"/>
      <c r="AS66" s="174"/>
      <c r="AT66" s="174"/>
      <c r="AU66" s="174"/>
      <c r="AV66" s="174"/>
      <c r="AW66" s="174"/>
      <c r="AX66" s="174"/>
      <c r="AY66" s="174"/>
    </row>
    <row r="67" spans="1:51" s="175" customFormat="1" ht="39" customHeight="1">
      <c r="A67" s="170"/>
      <c r="B67" s="293"/>
      <c r="C67" s="293"/>
      <c r="D67" s="171"/>
      <c r="E67" s="172"/>
      <c r="F67" s="173"/>
      <c r="G67" s="171"/>
      <c r="H67" s="174"/>
      <c r="I67" s="174"/>
      <c r="J67" s="174"/>
      <c r="K67" s="174"/>
      <c r="L67" s="174"/>
      <c r="M67" s="174"/>
      <c r="N67" s="174"/>
      <c r="O67" s="174"/>
      <c r="P67" s="174"/>
      <c r="Q67" s="174"/>
      <c r="R67" s="174"/>
      <c r="S67" s="174"/>
      <c r="T67" s="174"/>
      <c r="U67" s="174"/>
      <c r="V67" s="174"/>
      <c r="W67" s="174"/>
      <c r="X67" s="174"/>
      <c r="Y67" s="174"/>
      <c r="Z67" s="174"/>
      <c r="AA67" s="174"/>
      <c r="AB67" s="174"/>
      <c r="AC67" s="174"/>
      <c r="AD67" s="174"/>
      <c r="AE67" s="174"/>
      <c r="AF67" s="174"/>
      <c r="AG67" s="174"/>
      <c r="AH67" s="174"/>
      <c r="AI67" s="174"/>
      <c r="AJ67" s="174"/>
      <c r="AK67" s="174"/>
      <c r="AL67" s="174"/>
      <c r="AM67" s="174"/>
      <c r="AN67" s="174"/>
      <c r="AO67" s="174"/>
      <c r="AP67" s="174"/>
      <c r="AQ67" s="174"/>
      <c r="AR67" s="174"/>
      <c r="AS67" s="174"/>
      <c r="AT67" s="174"/>
      <c r="AU67" s="174"/>
      <c r="AV67" s="174"/>
      <c r="AW67" s="174"/>
      <c r="AX67" s="174"/>
      <c r="AY67" s="174"/>
    </row>
    <row r="68" spans="1:51" s="175" customFormat="1" ht="40.5" customHeight="1">
      <c r="A68" s="170"/>
      <c r="B68" s="293"/>
      <c r="C68" s="293"/>
      <c r="D68" s="171"/>
      <c r="E68" s="172"/>
      <c r="F68" s="173"/>
      <c r="G68" s="171"/>
      <c r="H68" s="174"/>
      <c r="I68" s="174"/>
      <c r="J68" s="174"/>
      <c r="K68" s="174"/>
      <c r="L68" s="174"/>
      <c r="M68" s="174"/>
      <c r="N68" s="174"/>
      <c r="O68" s="174"/>
      <c r="P68" s="174"/>
      <c r="Q68" s="174"/>
      <c r="R68" s="174"/>
      <c r="S68" s="174"/>
      <c r="T68" s="174"/>
      <c r="U68" s="174"/>
      <c r="V68" s="174"/>
      <c r="W68" s="174"/>
      <c r="X68" s="174"/>
      <c r="Y68" s="174"/>
      <c r="Z68" s="174"/>
      <c r="AA68" s="174"/>
      <c r="AB68" s="174"/>
      <c r="AC68" s="174"/>
      <c r="AD68" s="174"/>
      <c r="AE68" s="174"/>
      <c r="AF68" s="174"/>
      <c r="AG68" s="174"/>
      <c r="AH68" s="174"/>
      <c r="AI68" s="174"/>
      <c r="AJ68" s="174"/>
      <c r="AK68" s="174"/>
      <c r="AL68" s="174"/>
      <c r="AM68" s="174"/>
      <c r="AN68" s="174"/>
      <c r="AO68" s="174"/>
      <c r="AP68" s="174"/>
      <c r="AQ68" s="174"/>
      <c r="AR68" s="174"/>
      <c r="AS68" s="174"/>
      <c r="AT68" s="174"/>
      <c r="AU68" s="174"/>
      <c r="AV68" s="174"/>
      <c r="AW68" s="174"/>
      <c r="AX68" s="174"/>
      <c r="AY68" s="174"/>
    </row>
    <row r="69" spans="1:51" s="175" customFormat="1" ht="32.25" customHeight="1">
      <c r="A69" s="170"/>
      <c r="B69" s="293"/>
      <c r="C69" s="293"/>
      <c r="D69" s="171"/>
      <c r="E69" s="172"/>
      <c r="F69" s="173"/>
      <c r="G69" s="171"/>
      <c r="H69" s="174"/>
      <c r="I69" s="174"/>
      <c r="J69" s="174"/>
      <c r="K69" s="174"/>
      <c r="L69" s="174"/>
      <c r="M69" s="174"/>
      <c r="N69" s="174"/>
      <c r="O69" s="174"/>
      <c r="P69" s="174"/>
      <c r="Q69" s="174"/>
      <c r="R69" s="174"/>
      <c r="S69" s="174"/>
      <c r="T69" s="174"/>
      <c r="U69" s="174"/>
      <c r="V69" s="174"/>
      <c r="W69" s="174"/>
      <c r="X69" s="174"/>
      <c r="Y69" s="174"/>
      <c r="Z69" s="174"/>
      <c r="AA69" s="174"/>
      <c r="AB69" s="174"/>
      <c r="AC69" s="174"/>
      <c r="AD69" s="174"/>
      <c r="AE69" s="174"/>
      <c r="AF69" s="174"/>
      <c r="AG69" s="174"/>
      <c r="AH69" s="174"/>
      <c r="AI69" s="174"/>
      <c r="AJ69" s="174"/>
      <c r="AK69" s="174"/>
      <c r="AL69" s="174"/>
      <c r="AM69" s="174"/>
      <c r="AN69" s="174"/>
      <c r="AO69" s="174"/>
      <c r="AP69" s="174"/>
      <c r="AQ69" s="174"/>
      <c r="AR69" s="174"/>
      <c r="AS69" s="174"/>
      <c r="AT69" s="174"/>
      <c r="AU69" s="174"/>
      <c r="AV69" s="174"/>
      <c r="AW69" s="174"/>
      <c r="AX69" s="174"/>
      <c r="AY69" s="174"/>
    </row>
    <row r="70" spans="1:51" s="175" customFormat="1" ht="43.5" customHeight="1">
      <c r="A70" s="170"/>
      <c r="B70" s="293"/>
      <c r="C70" s="293"/>
      <c r="D70" s="171"/>
      <c r="E70" s="172"/>
      <c r="F70" s="173"/>
      <c r="G70" s="171"/>
      <c r="H70" s="174"/>
      <c r="I70" s="174"/>
      <c r="J70" s="174"/>
      <c r="K70" s="174"/>
      <c r="L70" s="174"/>
      <c r="M70" s="174"/>
      <c r="N70" s="174"/>
      <c r="O70" s="174"/>
      <c r="P70" s="174"/>
      <c r="Q70" s="174"/>
      <c r="R70" s="174"/>
      <c r="S70" s="174"/>
      <c r="T70" s="174"/>
      <c r="U70" s="174"/>
      <c r="V70" s="174"/>
      <c r="W70" s="174"/>
      <c r="X70" s="174"/>
      <c r="Y70" s="174"/>
      <c r="Z70" s="174"/>
      <c r="AA70" s="174"/>
      <c r="AB70" s="174"/>
      <c r="AC70" s="174"/>
      <c r="AD70" s="174"/>
      <c r="AE70" s="174"/>
      <c r="AF70" s="174"/>
      <c r="AG70" s="174"/>
      <c r="AH70" s="174"/>
      <c r="AI70" s="174"/>
      <c r="AJ70" s="174"/>
      <c r="AK70" s="174"/>
      <c r="AL70" s="174"/>
      <c r="AM70" s="174"/>
      <c r="AN70" s="174"/>
      <c r="AO70" s="174"/>
      <c r="AP70" s="174"/>
      <c r="AQ70" s="174"/>
      <c r="AR70" s="174"/>
      <c r="AS70" s="174"/>
      <c r="AT70" s="174"/>
      <c r="AU70" s="174"/>
      <c r="AV70" s="174"/>
      <c r="AW70" s="174"/>
      <c r="AX70" s="174"/>
      <c r="AY70" s="174"/>
    </row>
    <row r="71" spans="1:51" s="175" customFormat="1" ht="52.5" customHeight="1">
      <c r="A71" s="170"/>
      <c r="B71" s="293"/>
      <c r="C71" s="293"/>
      <c r="D71" s="171"/>
      <c r="E71" s="172"/>
      <c r="F71" s="173"/>
      <c r="G71" s="171"/>
      <c r="H71" s="174"/>
      <c r="I71" s="174"/>
      <c r="J71" s="174"/>
      <c r="K71" s="174"/>
      <c r="L71" s="174"/>
      <c r="M71" s="174"/>
      <c r="N71" s="174"/>
      <c r="O71" s="174"/>
      <c r="P71" s="174"/>
      <c r="Q71" s="174"/>
      <c r="R71" s="174"/>
      <c r="S71" s="174"/>
      <c r="T71" s="174"/>
      <c r="U71" s="174"/>
      <c r="V71" s="174"/>
      <c r="W71" s="174"/>
      <c r="X71" s="174"/>
      <c r="Y71" s="174"/>
      <c r="Z71" s="174"/>
      <c r="AA71" s="174"/>
      <c r="AB71" s="174"/>
      <c r="AC71" s="174"/>
      <c r="AD71" s="174"/>
      <c r="AE71" s="174"/>
      <c r="AF71" s="174"/>
      <c r="AG71" s="174"/>
      <c r="AH71" s="174"/>
      <c r="AI71" s="174"/>
      <c r="AJ71" s="174"/>
      <c r="AK71" s="174"/>
      <c r="AL71" s="174"/>
      <c r="AM71" s="174"/>
      <c r="AN71" s="174"/>
      <c r="AO71" s="174"/>
      <c r="AP71" s="174"/>
      <c r="AQ71" s="174"/>
      <c r="AR71" s="174"/>
      <c r="AS71" s="174"/>
      <c r="AT71" s="174"/>
      <c r="AU71" s="174"/>
      <c r="AV71" s="174"/>
      <c r="AW71" s="174"/>
      <c r="AX71" s="174"/>
      <c r="AY71" s="174"/>
    </row>
    <row r="72" spans="1:51" s="175" customFormat="1" ht="48.75" customHeight="1">
      <c r="A72" s="170"/>
      <c r="B72" s="293"/>
      <c r="C72" s="293"/>
      <c r="D72" s="171"/>
      <c r="E72" s="172"/>
      <c r="F72" s="173"/>
      <c r="G72" s="171"/>
      <c r="H72" s="174"/>
      <c r="I72" s="174"/>
      <c r="J72" s="174"/>
      <c r="K72" s="174"/>
      <c r="L72" s="174"/>
      <c r="M72" s="174"/>
      <c r="N72" s="174"/>
      <c r="O72" s="174"/>
      <c r="P72" s="174"/>
      <c r="Q72" s="174"/>
      <c r="R72" s="174"/>
      <c r="S72" s="174"/>
      <c r="T72" s="174"/>
      <c r="U72" s="174"/>
      <c r="V72" s="174"/>
      <c r="W72" s="174"/>
      <c r="X72" s="174"/>
      <c r="Y72" s="174"/>
      <c r="Z72" s="174"/>
      <c r="AA72" s="174"/>
      <c r="AB72" s="174"/>
      <c r="AC72" s="174"/>
      <c r="AD72" s="174"/>
      <c r="AE72" s="174"/>
      <c r="AF72" s="174"/>
      <c r="AG72" s="174"/>
      <c r="AH72" s="174"/>
      <c r="AI72" s="174"/>
      <c r="AJ72" s="174"/>
      <c r="AK72" s="174"/>
      <c r="AL72" s="174"/>
      <c r="AM72" s="174"/>
      <c r="AN72" s="174"/>
      <c r="AO72" s="174"/>
      <c r="AP72" s="174"/>
      <c r="AQ72" s="174"/>
      <c r="AR72" s="174"/>
      <c r="AS72" s="174"/>
      <c r="AT72" s="174"/>
      <c r="AU72" s="174"/>
      <c r="AV72" s="174"/>
      <c r="AW72" s="174"/>
      <c r="AX72" s="174"/>
      <c r="AY72" s="174"/>
    </row>
    <row r="73" spans="1:51" s="175" customFormat="1" ht="48" customHeight="1">
      <c r="A73" s="170"/>
      <c r="B73" s="293"/>
      <c r="C73" s="293"/>
      <c r="D73" s="171"/>
      <c r="E73" s="172"/>
      <c r="F73" s="173"/>
      <c r="G73" s="171"/>
      <c r="H73" s="174"/>
      <c r="I73" s="174"/>
      <c r="J73" s="174"/>
      <c r="K73" s="174"/>
      <c r="L73" s="174"/>
      <c r="M73" s="174"/>
      <c r="N73" s="174"/>
      <c r="O73" s="174"/>
      <c r="P73" s="174"/>
      <c r="Q73" s="174"/>
      <c r="R73" s="174"/>
      <c r="S73" s="174"/>
      <c r="T73" s="174"/>
      <c r="U73" s="174"/>
      <c r="V73" s="174"/>
      <c r="W73" s="174"/>
      <c r="X73" s="174"/>
      <c r="Y73" s="174"/>
      <c r="Z73" s="174"/>
      <c r="AA73" s="174"/>
      <c r="AB73" s="174"/>
      <c r="AC73" s="174"/>
      <c r="AD73" s="174"/>
      <c r="AE73" s="174"/>
      <c r="AF73" s="174"/>
      <c r="AG73" s="174"/>
      <c r="AH73" s="174"/>
      <c r="AI73" s="174"/>
      <c r="AJ73" s="174"/>
      <c r="AK73" s="174"/>
      <c r="AL73" s="174"/>
      <c r="AM73" s="174"/>
      <c r="AN73" s="174"/>
      <c r="AO73" s="174"/>
      <c r="AP73" s="174"/>
      <c r="AQ73" s="174"/>
      <c r="AR73" s="174"/>
      <c r="AS73" s="174"/>
      <c r="AT73" s="174"/>
      <c r="AU73" s="174"/>
      <c r="AV73" s="174"/>
      <c r="AW73" s="174"/>
      <c r="AX73" s="174"/>
      <c r="AY73" s="174"/>
    </row>
    <row r="74" spans="1:51" s="175" customFormat="1" ht="50.25" customHeight="1">
      <c r="A74" s="170"/>
      <c r="B74" s="293"/>
      <c r="C74" s="293"/>
      <c r="D74" s="171"/>
      <c r="E74" s="172"/>
      <c r="F74" s="173"/>
      <c r="G74" s="171"/>
      <c r="H74" s="174"/>
      <c r="I74" s="174"/>
      <c r="J74" s="174"/>
      <c r="K74" s="174"/>
      <c r="L74" s="174"/>
      <c r="M74" s="174"/>
      <c r="N74" s="174"/>
      <c r="O74" s="174"/>
      <c r="P74" s="174"/>
      <c r="Q74" s="174"/>
      <c r="R74" s="174"/>
      <c r="S74" s="174"/>
      <c r="T74" s="174"/>
      <c r="U74" s="174"/>
      <c r="V74" s="174"/>
      <c r="W74" s="174"/>
      <c r="X74" s="174"/>
      <c r="Y74" s="174"/>
      <c r="Z74" s="174"/>
      <c r="AA74" s="174"/>
      <c r="AB74" s="174"/>
      <c r="AC74" s="174"/>
      <c r="AD74" s="174"/>
      <c r="AE74" s="174"/>
      <c r="AF74" s="174"/>
      <c r="AG74" s="174"/>
      <c r="AH74" s="174"/>
      <c r="AI74" s="174"/>
      <c r="AJ74" s="174"/>
      <c r="AK74" s="174"/>
      <c r="AL74" s="174"/>
      <c r="AM74" s="174"/>
      <c r="AN74" s="174"/>
      <c r="AO74" s="174"/>
      <c r="AP74" s="174"/>
      <c r="AQ74" s="174"/>
      <c r="AR74" s="174"/>
      <c r="AS74" s="174"/>
      <c r="AT74" s="174"/>
      <c r="AU74" s="174"/>
      <c r="AV74" s="174"/>
      <c r="AW74" s="174"/>
      <c r="AX74" s="174"/>
      <c r="AY74" s="174"/>
    </row>
    <row r="75" spans="1:51" s="175" customFormat="1" ht="17.25" customHeight="1">
      <c r="A75" s="170"/>
      <c r="B75" s="293"/>
      <c r="C75" s="293"/>
      <c r="D75" s="171"/>
      <c r="E75" s="172"/>
      <c r="F75" s="173"/>
      <c r="G75" s="171"/>
      <c r="H75" s="174"/>
      <c r="I75" s="174"/>
      <c r="J75" s="174"/>
      <c r="K75" s="174"/>
      <c r="L75" s="174"/>
      <c r="M75" s="174"/>
      <c r="N75" s="174"/>
      <c r="O75" s="174"/>
      <c r="P75" s="174"/>
      <c r="Q75" s="174"/>
      <c r="R75" s="174"/>
      <c r="S75" s="174"/>
      <c r="T75" s="174"/>
      <c r="U75" s="174"/>
      <c r="V75" s="174"/>
      <c r="W75" s="174"/>
      <c r="X75" s="174"/>
      <c r="Y75" s="174"/>
      <c r="Z75" s="174"/>
      <c r="AA75" s="174"/>
      <c r="AB75" s="174"/>
      <c r="AC75" s="174"/>
      <c r="AD75" s="174"/>
      <c r="AE75" s="174"/>
      <c r="AF75" s="174"/>
      <c r="AG75" s="174"/>
      <c r="AH75" s="174"/>
      <c r="AI75" s="174"/>
      <c r="AJ75" s="174"/>
      <c r="AK75" s="174"/>
      <c r="AL75" s="174"/>
      <c r="AM75" s="174"/>
      <c r="AN75" s="174"/>
      <c r="AO75" s="174"/>
      <c r="AP75" s="174"/>
      <c r="AQ75" s="174"/>
      <c r="AR75" s="174"/>
      <c r="AS75" s="174"/>
      <c r="AT75" s="174"/>
      <c r="AU75" s="174"/>
      <c r="AV75" s="174"/>
      <c r="AW75" s="174"/>
      <c r="AX75" s="174"/>
      <c r="AY75" s="174"/>
    </row>
    <row r="76" spans="1:51" s="175" customFormat="1" ht="12.75" customHeight="1">
      <c r="A76" s="170"/>
      <c r="B76" s="293"/>
      <c r="C76" s="293"/>
      <c r="D76" s="171"/>
      <c r="E76" s="172"/>
      <c r="F76" s="173"/>
      <c r="G76" s="171"/>
      <c r="H76" s="174"/>
      <c r="I76" s="174"/>
      <c r="J76" s="174"/>
      <c r="K76" s="174"/>
      <c r="L76" s="174"/>
      <c r="M76" s="174"/>
      <c r="N76" s="174"/>
      <c r="O76" s="174"/>
      <c r="P76" s="174"/>
      <c r="Q76" s="174"/>
      <c r="R76" s="174"/>
      <c r="S76" s="174"/>
      <c r="T76" s="174"/>
      <c r="U76" s="174"/>
      <c r="V76" s="174"/>
      <c r="W76" s="174"/>
      <c r="X76" s="174"/>
      <c r="Y76" s="174"/>
      <c r="Z76" s="174"/>
      <c r="AA76" s="174"/>
      <c r="AB76" s="174"/>
      <c r="AC76" s="174"/>
      <c r="AD76" s="174"/>
      <c r="AE76" s="174"/>
      <c r="AF76" s="174"/>
      <c r="AG76" s="174"/>
      <c r="AH76" s="174"/>
      <c r="AI76" s="174"/>
      <c r="AJ76" s="174"/>
      <c r="AK76" s="174"/>
      <c r="AL76" s="174"/>
      <c r="AM76" s="174"/>
      <c r="AN76" s="174"/>
      <c r="AO76" s="174"/>
      <c r="AP76" s="174"/>
      <c r="AQ76" s="174"/>
      <c r="AR76" s="174"/>
      <c r="AS76" s="174"/>
      <c r="AT76" s="174"/>
      <c r="AU76" s="174"/>
      <c r="AV76" s="174"/>
      <c r="AW76" s="174"/>
      <c r="AX76" s="174"/>
      <c r="AY76" s="174"/>
    </row>
    <row r="77" spans="1:51" s="175" customFormat="1" ht="25.5" customHeight="1">
      <c r="A77" s="170"/>
      <c r="B77" s="293"/>
      <c r="C77" s="293"/>
      <c r="D77" s="171"/>
      <c r="E77" s="172"/>
      <c r="F77" s="173"/>
      <c r="G77" s="171"/>
      <c r="H77" s="174"/>
      <c r="I77" s="174"/>
      <c r="J77" s="174"/>
      <c r="K77" s="174"/>
      <c r="L77" s="174"/>
      <c r="M77" s="174"/>
      <c r="N77" s="174"/>
      <c r="O77" s="174"/>
      <c r="P77" s="174"/>
      <c r="Q77" s="174"/>
      <c r="R77" s="174"/>
      <c r="S77" s="174"/>
      <c r="T77" s="174"/>
      <c r="U77" s="174"/>
      <c r="V77" s="174"/>
      <c r="W77" s="174"/>
      <c r="X77" s="174"/>
      <c r="Y77" s="174"/>
      <c r="Z77" s="174"/>
      <c r="AA77" s="174"/>
      <c r="AB77" s="174"/>
      <c r="AC77" s="174"/>
      <c r="AD77" s="174"/>
      <c r="AE77" s="174"/>
      <c r="AF77" s="174"/>
      <c r="AG77" s="174"/>
      <c r="AH77" s="174"/>
      <c r="AI77" s="174"/>
      <c r="AJ77" s="174"/>
      <c r="AK77" s="174"/>
      <c r="AL77" s="174"/>
      <c r="AM77" s="174"/>
      <c r="AN77" s="174"/>
      <c r="AO77" s="174"/>
      <c r="AP77" s="174"/>
      <c r="AQ77" s="174"/>
      <c r="AR77" s="174"/>
      <c r="AS77" s="174"/>
      <c r="AT77" s="174"/>
      <c r="AU77" s="174"/>
      <c r="AV77" s="174"/>
      <c r="AW77" s="174"/>
      <c r="AX77" s="174"/>
      <c r="AY77" s="174"/>
    </row>
    <row r="78" spans="1:51" s="175" customFormat="1" ht="13.8">
      <c r="A78" s="170"/>
      <c r="B78" s="197"/>
      <c r="C78" s="197"/>
      <c r="D78" s="171"/>
      <c r="E78" s="172"/>
      <c r="F78" s="173"/>
      <c r="G78" s="171"/>
      <c r="H78" s="174"/>
      <c r="I78" s="174"/>
      <c r="J78" s="174"/>
      <c r="K78" s="174"/>
      <c r="L78" s="174"/>
      <c r="M78" s="174"/>
      <c r="N78" s="174"/>
      <c r="O78" s="174"/>
      <c r="P78" s="174"/>
      <c r="Q78" s="174"/>
      <c r="R78" s="174"/>
      <c r="S78" s="174"/>
      <c r="T78" s="174"/>
      <c r="U78" s="174"/>
      <c r="V78" s="174"/>
      <c r="W78" s="174"/>
      <c r="X78" s="174"/>
      <c r="Y78" s="174"/>
      <c r="Z78" s="174"/>
      <c r="AA78" s="174"/>
      <c r="AB78" s="174"/>
      <c r="AC78" s="174"/>
      <c r="AD78" s="174"/>
      <c r="AE78" s="174"/>
      <c r="AF78" s="174"/>
      <c r="AG78" s="174"/>
      <c r="AH78" s="174"/>
      <c r="AI78" s="174"/>
      <c r="AJ78" s="174"/>
      <c r="AK78" s="174"/>
      <c r="AL78" s="174"/>
      <c r="AM78" s="174"/>
      <c r="AN78" s="174"/>
      <c r="AO78" s="174"/>
      <c r="AP78" s="174"/>
      <c r="AQ78" s="174"/>
      <c r="AR78" s="174"/>
      <c r="AS78" s="174"/>
      <c r="AT78" s="174"/>
      <c r="AU78" s="174"/>
      <c r="AV78" s="174"/>
      <c r="AW78" s="174"/>
      <c r="AX78" s="174"/>
      <c r="AY78" s="174"/>
    </row>
    <row r="79" spans="1:51" s="175" customFormat="1" ht="55.5" customHeight="1">
      <c r="A79" s="170"/>
      <c r="B79" s="293"/>
      <c r="C79" s="293"/>
      <c r="D79" s="171"/>
      <c r="E79" s="172"/>
      <c r="F79" s="173"/>
      <c r="G79" s="171"/>
      <c r="H79" s="174"/>
      <c r="I79" s="174"/>
      <c r="J79" s="174"/>
      <c r="K79" s="174"/>
      <c r="L79" s="174"/>
      <c r="M79" s="174"/>
      <c r="N79" s="174"/>
      <c r="O79" s="174"/>
      <c r="P79" s="174"/>
      <c r="Q79" s="174"/>
      <c r="R79" s="174"/>
      <c r="S79" s="174"/>
      <c r="T79" s="174"/>
      <c r="U79" s="174"/>
      <c r="V79" s="174"/>
      <c r="W79" s="174"/>
      <c r="X79" s="174"/>
      <c r="Y79" s="174"/>
      <c r="Z79" s="174"/>
      <c r="AA79" s="174"/>
      <c r="AB79" s="174"/>
      <c r="AC79" s="174"/>
      <c r="AD79" s="174"/>
      <c r="AE79" s="174"/>
      <c r="AF79" s="174"/>
      <c r="AG79" s="174"/>
      <c r="AH79" s="174"/>
      <c r="AI79" s="174"/>
      <c r="AJ79" s="174"/>
      <c r="AK79" s="174"/>
      <c r="AL79" s="174"/>
      <c r="AM79" s="174"/>
      <c r="AN79" s="174"/>
      <c r="AO79" s="174"/>
      <c r="AP79" s="174"/>
      <c r="AQ79" s="174"/>
      <c r="AR79" s="174"/>
      <c r="AS79" s="174"/>
      <c r="AT79" s="174"/>
      <c r="AU79" s="174"/>
      <c r="AV79" s="174"/>
      <c r="AW79" s="174"/>
      <c r="AX79" s="174"/>
      <c r="AY79" s="174"/>
    </row>
    <row r="80" spans="1:51" s="175" customFormat="1" ht="54" customHeight="1">
      <c r="A80" s="170"/>
      <c r="B80" s="293"/>
      <c r="C80" s="293"/>
      <c r="D80" s="171"/>
      <c r="E80" s="172"/>
      <c r="F80" s="173"/>
      <c r="G80" s="171"/>
      <c r="H80" s="174"/>
      <c r="I80" s="174"/>
      <c r="J80" s="174"/>
      <c r="K80" s="174"/>
      <c r="L80" s="174"/>
      <c r="M80" s="174"/>
      <c r="N80" s="174"/>
      <c r="O80" s="174"/>
      <c r="P80" s="174"/>
      <c r="Q80" s="174"/>
      <c r="R80" s="174"/>
      <c r="S80" s="174"/>
      <c r="T80" s="174"/>
      <c r="U80" s="174"/>
      <c r="V80" s="174"/>
      <c r="W80" s="174"/>
      <c r="X80" s="174"/>
      <c r="Y80" s="174"/>
      <c r="Z80" s="174"/>
      <c r="AA80" s="174"/>
      <c r="AB80" s="174"/>
      <c r="AC80" s="174"/>
      <c r="AD80" s="174"/>
      <c r="AE80" s="174"/>
      <c r="AF80" s="174"/>
      <c r="AG80" s="174"/>
      <c r="AH80" s="174"/>
      <c r="AI80" s="174"/>
      <c r="AJ80" s="174"/>
      <c r="AK80" s="174"/>
      <c r="AL80" s="174"/>
      <c r="AM80" s="174"/>
      <c r="AN80" s="174"/>
      <c r="AO80" s="174"/>
      <c r="AP80" s="174"/>
      <c r="AQ80" s="174"/>
      <c r="AR80" s="174"/>
      <c r="AS80" s="174"/>
      <c r="AT80" s="174"/>
      <c r="AU80" s="174"/>
      <c r="AV80" s="174"/>
      <c r="AW80" s="174"/>
      <c r="AX80" s="174"/>
      <c r="AY80" s="174"/>
    </row>
    <row r="81" spans="1:51" s="175" customFormat="1" ht="28.5" customHeight="1">
      <c r="A81" s="170"/>
      <c r="B81" s="293"/>
      <c r="C81" s="293"/>
      <c r="D81" s="171"/>
      <c r="E81" s="172"/>
      <c r="F81" s="173"/>
      <c r="G81" s="171"/>
      <c r="H81" s="174"/>
      <c r="I81" s="174"/>
      <c r="J81" s="174"/>
      <c r="K81" s="174"/>
      <c r="L81" s="174"/>
      <c r="M81" s="174"/>
      <c r="N81" s="174"/>
      <c r="O81" s="174"/>
      <c r="P81" s="174"/>
      <c r="Q81" s="174"/>
      <c r="R81" s="174"/>
      <c r="S81" s="174"/>
      <c r="T81" s="174"/>
      <c r="U81" s="174"/>
      <c r="V81" s="174"/>
      <c r="W81" s="174"/>
      <c r="X81" s="174"/>
      <c r="Y81" s="174"/>
      <c r="Z81" s="174"/>
      <c r="AA81" s="174"/>
      <c r="AB81" s="174"/>
      <c r="AC81" s="174"/>
      <c r="AD81" s="174"/>
      <c r="AE81" s="174"/>
      <c r="AF81" s="174"/>
      <c r="AG81" s="174"/>
      <c r="AH81" s="174"/>
      <c r="AI81" s="174"/>
      <c r="AJ81" s="174"/>
      <c r="AK81" s="174"/>
      <c r="AL81" s="174"/>
      <c r="AM81" s="174"/>
      <c r="AN81" s="174"/>
      <c r="AO81" s="174"/>
      <c r="AP81" s="174"/>
      <c r="AQ81" s="174"/>
      <c r="AR81" s="174"/>
      <c r="AS81" s="174"/>
      <c r="AT81" s="174"/>
      <c r="AU81" s="174"/>
      <c r="AV81" s="174"/>
      <c r="AW81" s="174"/>
      <c r="AX81" s="174"/>
      <c r="AY81" s="174"/>
    </row>
    <row r="82" spans="1:51" ht="37.5" customHeight="1">
      <c r="A82" s="176"/>
      <c r="B82" s="294"/>
      <c r="C82" s="294"/>
      <c r="D82" s="177"/>
      <c r="E82" s="178"/>
      <c r="F82" s="179"/>
      <c r="G82" s="138"/>
      <c r="H82" s="138"/>
    </row>
    <row r="83" spans="1:51" s="175" customFormat="1" ht="13.8">
      <c r="A83" s="170"/>
      <c r="B83" s="197"/>
      <c r="C83" s="197"/>
      <c r="D83" s="171"/>
      <c r="E83" s="172"/>
      <c r="F83" s="173"/>
      <c r="G83" s="171"/>
      <c r="H83" s="174"/>
      <c r="I83" s="174"/>
      <c r="J83" s="174"/>
      <c r="K83" s="174"/>
      <c r="L83" s="174"/>
      <c r="M83" s="174"/>
      <c r="N83" s="174"/>
      <c r="O83" s="174"/>
      <c r="P83" s="174"/>
      <c r="Q83" s="174"/>
      <c r="R83" s="174"/>
      <c r="S83" s="174"/>
      <c r="T83" s="174"/>
      <c r="U83" s="174"/>
      <c r="V83" s="174"/>
      <c r="W83" s="174"/>
      <c r="X83" s="174"/>
      <c r="Y83" s="174"/>
      <c r="Z83" s="174"/>
      <c r="AA83" s="174"/>
      <c r="AB83" s="174"/>
      <c r="AC83" s="174"/>
      <c r="AD83" s="174"/>
      <c r="AE83" s="174"/>
      <c r="AF83" s="174"/>
      <c r="AG83" s="174"/>
      <c r="AH83" s="174"/>
      <c r="AI83" s="174"/>
      <c r="AJ83" s="174"/>
      <c r="AK83" s="174"/>
      <c r="AL83" s="174"/>
      <c r="AM83" s="174"/>
      <c r="AN83" s="174"/>
      <c r="AO83" s="174"/>
      <c r="AP83" s="174"/>
      <c r="AQ83" s="174"/>
      <c r="AR83" s="174"/>
      <c r="AS83" s="174"/>
      <c r="AT83" s="174"/>
      <c r="AU83" s="174"/>
      <c r="AV83" s="174"/>
      <c r="AW83" s="174"/>
      <c r="AX83" s="174"/>
      <c r="AY83" s="174"/>
    </row>
    <row r="84" spans="1:51" s="175" customFormat="1" ht="52.5" customHeight="1">
      <c r="A84" s="170"/>
      <c r="B84" s="293"/>
      <c r="C84" s="293"/>
      <c r="D84" s="171"/>
      <c r="E84" s="172"/>
      <c r="F84" s="173"/>
      <c r="G84" s="171"/>
      <c r="H84" s="174"/>
      <c r="I84" s="174"/>
      <c r="J84" s="174"/>
      <c r="K84" s="174"/>
      <c r="L84" s="174"/>
      <c r="M84" s="174"/>
      <c r="N84" s="174"/>
      <c r="O84" s="174"/>
      <c r="P84" s="174"/>
      <c r="Q84" s="174"/>
      <c r="R84" s="174"/>
      <c r="S84" s="174"/>
      <c r="T84" s="174"/>
      <c r="U84" s="174"/>
      <c r="V84" s="174"/>
      <c r="W84" s="174"/>
      <c r="X84" s="174"/>
      <c r="Y84" s="174"/>
      <c r="Z84" s="174"/>
      <c r="AA84" s="174"/>
      <c r="AB84" s="174"/>
      <c r="AC84" s="174"/>
      <c r="AD84" s="174"/>
      <c r="AE84" s="174"/>
      <c r="AF84" s="174"/>
      <c r="AG84" s="174"/>
      <c r="AH84" s="174"/>
      <c r="AI84" s="174"/>
      <c r="AJ84" s="174"/>
      <c r="AK84" s="174"/>
      <c r="AL84" s="174"/>
      <c r="AM84" s="174"/>
      <c r="AN84" s="174"/>
      <c r="AO84" s="174"/>
      <c r="AP84" s="174"/>
      <c r="AQ84" s="174"/>
      <c r="AR84" s="174"/>
      <c r="AS84" s="174"/>
      <c r="AT84" s="174"/>
      <c r="AU84" s="174"/>
      <c r="AV84" s="174"/>
      <c r="AW84" s="174"/>
      <c r="AX84" s="174"/>
      <c r="AY84" s="174"/>
    </row>
    <row r="85" spans="1:51" s="175" customFormat="1" ht="13.8">
      <c r="A85" s="170"/>
      <c r="B85" s="197"/>
      <c r="C85" s="197"/>
      <c r="D85" s="171"/>
      <c r="E85" s="172"/>
      <c r="F85" s="173"/>
      <c r="G85" s="171"/>
      <c r="H85" s="174"/>
      <c r="I85" s="174"/>
      <c r="J85" s="174"/>
      <c r="K85" s="174"/>
      <c r="L85" s="174"/>
      <c r="M85" s="174"/>
      <c r="N85" s="174"/>
      <c r="O85" s="174"/>
      <c r="P85" s="174"/>
      <c r="Q85" s="174"/>
      <c r="R85" s="174"/>
      <c r="S85" s="174"/>
      <c r="T85" s="174"/>
      <c r="U85" s="174"/>
      <c r="V85" s="174"/>
      <c r="W85" s="174"/>
      <c r="X85" s="174"/>
      <c r="Y85" s="174"/>
      <c r="Z85" s="174"/>
      <c r="AA85" s="174"/>
      <c r="AB85" s="174"/>
      <c r="AC85" s="174"/>
      <c r="AD85" s="174"/>
      <c r="AE85" s="174"/>
      <c r="AF85" s="174"/>
      <c r="AG85" s="174"/>
      <c r="AH85" s="174"/>
      <c r="AI85" s="174"/>
      <c r="AJ85" s="174"/>
      <c r="AK85" s="174"/>
      <c r="AL85" s="174"/>
      <c r="AM85" s="174"/>
      <c r="AN85" s="174"/>
      <c r="AO85" s="174"/>
      <c r="AP85" s="174"/>
      <c r="AQ85" s="174"/>
      <c r="AR85" s="174"/>
      <c r="AS85" s="174"/>
      <c r="AT85" s="174"/>
      <c r="AU85" s="174"/>
      <c r="AV85" s="174"/>
      <c r="AW85" s="174"/>
      <c r="AX85" s="174"/>
      <c r="AY85" s="174"/>
    </row>
    <row r="86" spans="1:51" s="175" customFormat="1" ht="56.25" customHeight="1">
      <c r="A86" s="170"/>
      <c r="B86" s="293"/>
      <c r="C86" s="293"/>
      <c r="D86" s="171"/>
      <c r="E86" s="172"/>
      <c r="F86" s="173"/>
      <c r="G86" s="171"/>
      <c r="H86" s="174"/>
      <c r="I86" s="174"/>
      <c r="J86" s="174"/>
      <c r="K86" s="174"/>
      <c r="L86" s="174"/>
      <c r="M86" s="174"/>
      <c r="N86" s="174"/>
      <c r="O86" s="174"/>
      <c r="P86" s="174"/>
      <c r="Q86" s="174"/>
      <c r="R86" s="174"/>
      <c r="S86" s="174"/>
      <c r="T86" s="174"/>
      <c r="U86" s="174"/>
      <c r="V86" s="174"/>
      <c r="W86" s="174"/>
      <c r="X86" s="174"/>
      <c r="Y86" s="174"/>
      <c r="Z86" s="174"/>
      <c r="AA86" s="174"/>
      <c r="AB86" s="174"/>
      <c r="AC86" s="174"/>
      <c r="AD86" s="174"/>
      <c r="AE86" s="174"/>
      <c r="AF86" s="174"/>
      <c r="AG86" s="174"/>
      <c r="AH86" s="174"/>
      <c r="AI86" s="174"/>
      <c r="AJ86" s="174"/>
      <c r="AK86" s="174"/>
      <c r="AL86" s="174"/>
      <c r="AM86" s="174"/>
      <c r="AN86" s="174"/>
      <c r="AO86" s="174"/>
      <c r="AP86" s="174"/>
      <c r="AQ86" s="174"/>
      <c r="AR86" s="174"/>
      <c r="AS86" s="174"/>
      <c r="AT86" s="174"/>
      <c r="AU86" s="174"/>
      <c r="AV86" s="174"/>
      <c r="AW86" s="174"/>
      <c r="AX86" s="174"/>
      <c r="AY86" s="174"/>
    </row>
    <row r="87" spans="1:51" s="175" customFormat="1" ht="13.8">
      <c r="A87" s="170"/>
      <c r="B87" s="197"/>
      <c r="C87" s="197"/>
      <c r="D87" s="171"/>
      <c r="E87" s="172"/>
      <c r="F87" s="173"/>
      <c r="G87" s="171"/>
      <c r="H87" s="174"/>
      <c r="I87" s="174"/>
      <c r="J87" s="174"/>
      <c r="K87" s="174"/>
      <c r="L87" s="174"/>
      <c r="M87" s="174"/>
      <c r="N87" s="174"/>
      <c r="O87" s="174"/>
      <c r="P87" s="174"/>
      <c r="Q87" s="174"/>
      <c r="R87" s="174"/>
      <c r="S87" s="174"/>
      <c r="T87" s="174"/>
      <c r="U87" s="174"/>
      <c r="V87" s="174"/>
      <c r="W87" s="174"/>
      <c r="X87" s="174"/>
      <c r="Y87" s="174"/>
      <c r="Z87" s="174"/>
      <c r="AA87" s="174"/>
      <c r="AB87" s="174"/>
      <c r="AC87" s="174"/>
      <c r="AD87" s="174"/>
      <c r="AE87" s="174"/>
      <c r="AF87" s="174"/>
      <c r="AG87" s="174"/>
      <c r="AH87" s="174"/>
      <c r="AI87" s="174"/>
      <c r="AJ87" s="174"/>
      <c r="AK87" s="174"/>
      <c r="AL87" s="174"/>
      <c r="AM87" s="174"/>
      <c r="AN87" s="174"/>
      <c r="AO87" s="174"/>
      <c r="AP87" s="174"/>
      <c r="AQ87" s="174"/>
      <c r="AR87" s="174"/>
      <c r="AS87" s="174"/>
      <c r="AT87" s="174"/>
      <c r="AU87" s="174"/>
      <c r="AV87" s="174"/>
      <c r="AW87" s="174"/>
      <c r="AX87" s="174"/>
      <c r="AY87" s="174"/>
    </row>
    <row r="88" spans="1:51" s="175" customFormat="1" ht="69.75" customHeight="1">
      <c r="A88" s="170"/>
      <c r="B88" s="293"/>
      <c r="C88" s="293"/>
      <c r="D88" s="171"/>
      <c r="E88" s="172"/>
      <c r="F88" s="173"/>
      <c r="G88" s="171"/>
      <c r="H88" s="174"/>
      <c r="I88" s="174"/>
      <c r="J88" s="174"/>
      <c r="K88" s="174"/>
      <c r="L88" s="174"/>
      <c r="M88" s="174"/>
      <c r="N88" s="174"/>
      <c r="O88" s="174"/>
      <c r="P88" s="174"/>
      <c r="Q88" s="174"/>
      <c r="R88" s="174"/>
      <c r="S88" s="174"/>
      <c r="T88" s="174"/>
      <c r="U88" s="174"/>
      <c r="V88" s="174"/>
      <c r="W88" s="174"/>
      <c r="X88" s="174"/>
      <c r="Y88" s="174"/>
      <c r="Z88" s="174"/>
      <c r="AA88" s="174"/>
      <c r="AB88" s="174"/>
      <c r="AC88" s="174"/>
      <c r="AD88" s="174"/>
      <c r="AE88" s="174"/>
      <c r="AF88" s="174"/>
      <c r="AG88" s="174"/>
      <c r="AH88" s="174"/>
      <c r="AI88" s="174"/>
      <c r="AJ88" s="174"/>
      <c r="AK88" s="174"/>
      <c r="AL88" s="174"/>
      <c r="AM88" s="174"/>
      <c r="AN88" s="174"/>
      <c r="AO88" s="174"/>
      <c r="AP88" s="174"/>
      <c r="AQ88" s="174"/>
      <c r="AR88" s="174"/>
      <c r="AS88" s="174"/>
      <c r="AT88" s="174"/>
      <c r="AU88" s="174"/>
      <c r="AV88" s="174"/>
      <c r="AW88" s="174"/>
      <c r="AX88" s="174"/>
      <c r="AY88" s="174"/>
    </row>
    <row r="89" spans="1:51" s="175" customFormat="1" ht="13.8">
      <c r="A89" s="170"/>
      <c r="B89" s="197"/>
      <c r="C89" s="197"/>
      <c r="D89" s="171"/>
      <c r="E89" s="172"/>
      <c r="F89" s="173"/>
      <c r="G89" s="171"/>
      <c r="H89" s="174"/>
      <c r="I89" s="174"/>
      <c r="J89" s="174"/>
      <c r="K89" s="174"/>
      <c r="L89" s="174"/>
      <c r="M89" s="174"/>
      <c r="N89" s="174"/>
      <c r="O89" s="174"/>
      <c r="P89" s="174"/>
      <c r="Q89" s="174"/>
      <c r="R89" s="174"/>
      <c r="S89" s="174"/>
      <c r="T89" s="174"/>
      <c r="U89" s="174"/>
      <c r="V89" s="174"/>
      <c r="W89" s="174"/>
      <c r="X89" s="174"/>
      <c r="Y89" s="174"/>
      <c r="Z89" s="174"/>
      <c r="AA89" s="174"/>
      <c r="AB89" s="174"/>
      <c r="AC89" s="174"/>
      <c r="AD89" s="174"/>
      <c r="AE89" s="174"/>
      <c r="AF89" s="174"/>
      <c r="AG89" s="174"/>
      <c r="AH89" s="174"/>
      <c r="AI89" s="174"/>
      <c r="AJ89" s="174"/>
      <c r="AK89" s="174"/>
      <c r="AL89" s="174"/>
      <c r="AM89" s="174"/>
      <c r="AN89" s="174"/>
      <c r="AO89" s="174"/>
      <c r="AP89" s="174"/>
      <c r="AQ89" s="174"/>
      <c r="AR89" s="174"/>
      <c r="AS89" s="174"/>
      <c r="AT89" s="174"/>
      <c r="AU89" s="174"/>
      <c r="AV89" s="174"/>
      <c r="AW89" s="174"/>
      <c r="AX89" s="174"/>
      <c r="AY89" s="174"/>
    </row>
    <row r="90" spans="1:51" s="175" customFormat="1" ht="40.5" customHeight="1">
      <c r="A90" s="170"/>
      <c r="B90" s="293"/>
      <c r="C90" s="293"/>
      <c r="D90" s="171"/>
      <c r="E90" s="172"/>
      <c r="F90" s="173"/>
      <c r="G90" s="171"/>
      <c r="H90" s="174"/>
      <c r="I90" s="174"/>
      <c r="J90" s="174"/>
      <c r="K90" s="174"/>
      <c r="L90" s="174"/>
      <c r="M90" s="174"/>
      <c r="N90" s="174"/>
      <c r="O90" s="174"/>
      <c r="P90" s="174"/>
      <c r="Q90" s="174"/>
      <c r="R90" s="174"/>
      <c r="S90" s="174"/>
      <c r="T90" s="174"/>
      <c r="U90" s="174"/>
      <c r="V90" s="174"/>
      <c r="W90" s="174"/>
      <c r="X90" s="174"/>
      <c r="Y90" s="174"/>
      <c r="Z90" s="174"/>
      <c r="AA90" s="174"/>
      <c r="AB90" s="174"/>
      <c r="AC90" s="174"/>
      <c r="AD90" s="174"/>
      <c r="AE90" s="174"/>
      <c r="AF90" s="174"/>
      <c r="AG90" s="174"/>
      <c r="AH90" s="174"/>
      <c r="AI90" s="174"/>
      <c r="AJ90" s="174"/>
      <c r="AK90" s="174"/>
      <c r="AL90" s="174"/>
      <c r="AM90" s="174"/>
      <c r="AN90" s="174"/>
      <c r="AO90" s="174"/>
      <c r="AP90" s="174"/>
      <c r="AQ90" s="174"/>
      <c r="AR90" s="174"/>
      <c r="AS90" s="174"/>
      <c r="AT90" s="174"/>
      <c r="AU90" s="174"/>
      <c r="AV90" s="174"/>
      <c r="AW90" s="174"/>
      <c r="AX90" s="174"/>
      <c r="AY90" s="174"/>
    </row>
    <row r="91" spans="1:51" s="175" customFormat="1" ht="13.8">
      <c r="A91" s="170"/>
      <c r="B91" s="197"/>
      <c r="C91" s="197"/>
      <c r="D91" s="171"/>
      <c r="E91" s="172"/>
      <c r="F91" s="173"/>
      <c r="G91" s="171"/>
      <c r="H91" s="174"/>
      <c r="I91" s="174"/>
      <c r="J91" s="174"/>
      <c r="K91" s="174"/>
      <c r="L91" s="174"/>
      <c r="M91" s="174"/>
      <c r="N91" s="174"/>
      <c r="O91" s="174"/>
      <c r="P91" s="174"/>
      <c r="Q91" s="174"/>
      <c r="R91" s="174"/>
      <c r="S91" s="174"/>
      <c r="T91" s="174"/>
      <c r="U91" s="174"/>
      <c r="V91" s="174"/>
      <c r="W91" s="174"/>
      <c r="X91" s="174"/>
      <c r="Y91" s="174"/>
      <c r="Z91" s="174"/>
      <c r="AA91" s="174"/>
      <c r="AB91" s="174"/>
      <c r="AC91" s="174"/>
      <c r="AD91" s="174"/>
      <c r="AE91" s="174"/>
      <c r="AF91" s="174"/>
      <c r="AG91" s="174"/>
      <c r="AH91" s="174"/>
      <c r="AI91" s="174"/>
      <c r="AJ91" s="174"/>
      <c r="AK91" s="174"/>
      <c r="AL91" s="174"/>
      <c r="AM91" s="174"/>
      <c r="AN91" s="174"/>
      <c r="AO91" s="174"/>
      <c r="AP91" s="174"/>
      <c r="AQ91" s="174"/>
      <c r="AR91" s="174"/>
      <c r="AS91" s="174"/>
      <c r="AT91" s="174"/>
      <c r="AU91" s="174"/>
      <c r="AV91" s="174"/>
      <c r="AW91" s="174"/>
      <c r="AX91" s="174"/>
      <c r="AY91" s="174"/>
    </row>
    <row r="92" spans="1:51" s="175" customFormat="1" ht="67.5" customHeight="1">
      <c r="A92" s="170"/>
      <c r="B92" s="293"/>
      <c r="C92" s="293"/>
      <c r="D92" s="171"/>
      <c r="E92" s="172"/>
      <c r="F92" s="173"/>
      <c r="G92" s="171"/>
      <c r="H92" s="174"/>
      <c r="I92" s="174"/>
      <c r="J92" s="174"/>
      <c r="K92" s="174"/>
      <c r="L92" s="174"/>
      <c r="M92" s="174"/>
      <c r="N92" s="174"/>
      <c r="O92" s="174"/>
      <c r="P92" s="174"/>
      <c r="Q92" s="174"/>
      <c r="R92" s="174"/>
      <c r="S92" s="174"/>
      <c r="T92" s="174"/>
      <c r="U92" s="174"/>
      <c r="V92" s="174"/>
      <c r="W92" s="174"/>
      <c r="X92" s="174"/>
      <c r="Y92" s="174"/>
      <c r="Z92" s="174"/>
      <c r="AA92" s="174"/>
      <c r="AB92" s="174"/>
      <c r="AC92" s="174"/>
      <c r="AD92" s="174"/>
      <c r="AE92" s="174"/>
      <c r="AF92" s="174"/>
      <c r="AG92" s="174"/>
      <c r="AH92" s="174"/>
      <c r="AI92" s="174"/>
      <c r="AJ92" s="174"/>
      <c r="AK92" s="174"/>
      <c r="AL92" s="174"/>
      <c r="AM92" s="174"/>
      <c r="AN92" s="174"/>
      <c r="AO92" s="174"/>
      <c r="AP92" s="174"/>
      <c r="AQ92" s="174"/>
      <c r="AR92" s="174"/>
      <c r="AS92" s="174"/>
      <c r="AT92" s="174"/>
      <c r="AU92" s="174"/>
      <c r="AV92" s="174"/>
      <c r="AW92" s="174"/>
      <c r="AX92" s="174"/>
      <c r="AY92" s="174"/>
    </row>
    <row r="93" spans="1:51" s="175" customFormat="1" ht="42.75" customHeight="1">
      <c r="A93" s="170"/>
      <c r="B93" s="293"/>
      <c r="C93" s="293"/>
      <c r="D93" s="171"/>
      <c r="E93" s="172"/>
      <c r="F93" s="173"/>
      <c r="G93" s="171"/>
      <c r="H93" s="174"/>
      <c r="I93" s="174"/>
      <c r="J93" s="174"/>
      <c r="K93" s="174"/>
      <c r="L93" s="174"/>
      <c r="M93" s="174"/>
      <c r="N93" s="174"/>
      <c r="O93" s="174"/>
      <c r="P93" s="174"/>
      <c r="Q93" s="174"/>
      <c r="R93" s="174"/>
      <c r="S93" s="174"/>
      <c r="T93" s="174"/>
      <c r="U93" s="174"/>
      <c r="V93" s="174"/>
      <c r="W93" s="174"/>
      <c r="X93" s="174"/>
      <c r="Y93" s="174"/>
      <c r="Z93" s="174"/>
      <c r="AA93" s="174"/>
      <c r="AB93" s="174"/>
      <c r="AC93" s="174"/>
      <c r="AD93" s="174"/>
      <c r="AE93" s="174"/>
      <c r="AF93" s="174"/>
      <c r="AG93" s="174"/>
      <c r="AH93" s="174"/>
      <c r="AI93" s="174"/>
      <c r="AJ93" s="174"/>
      <c r="AK93" s="174"/>
      <c r="AL93" s="174"/>
      <c r="AM93" s="174"/>
      <c r="AN93" s="174"/>
      <c r="AO93" s="174"/>
      <c r="AP93" s="174"/>
      <c r="AQ93" s="174"/>
      <c r="AR93" s="174"/>
      <c r="AS93" s="174"/>
      <c r="AT93" s="174"/>
      <c r="AU93" s="174"/>
      <c r="AV93" s="174"/>
      <c r="AW93" s="174"/>
      <c r="AX93" s="174"/>
      <c r="AY93" s="174"/>
    </row>
    <row r="94" spans="1:51" s="175" customFormat="1" ht="63.75" customHeight="1">
      <c r="A94" s="170"/>
      <c r="B94" s="293"/>
      <c r="C94" s="293"/>
      <c r="D94" s="171"/>
      <c r="E94" s="172"/>
      <c r="F94" s="173"/>
      <c r="G94" s="171"/>
      <c r="H94" s="174"/>
      <c r="I94" s="174"/>
      <c r="J94" s="174"/>
      <c r="K94" s="174"/>
      <c r="L94" s="174"/>
      <c r="M94" s="174"/>
      <c r="N94" s="174"/>
      <c r="O94" s="174"/>
      <c r="P94" s="174"/>
      <c r="Q94" s="174"/>
      <c r="R94" s="174"/>
      <c r="S94" s="174"/>
      <c r="T94" s="174"/>
      <c r="U94" s="174"/>
      <c r="V94" s="174"/>
      <c r="W94" s="174"/>
      <c r="X94" s="174"/>
      <c r="Y94" s="174"/>
      <c r="Z94" s="174"/>
      <c r="AA94" s="174"/>
      <c r="AB94" s="174"/>
      <c r="AC94" s="174"/>
      <c r="AD94" s="174"/>
      <c r="AE94" s="174"/>
      <c r="AF94" s="174"/>
      <c r="AG94" s="174"/>
      <c r="AH94" s="174"/>
      <c r="AI94" s="174"/>
      <c r="AJ94" s="174"/>
      <c r="AK94" s="174"/>
      <c r="AL94" s="174"/>
      <c r="AM94" s="174"/>
      <c r="AN94" s="174"/>
      <c r="AO94" s="174"/>
      <c r="AP94" s="174"/>
      <c r="AQ94" s="174"/>
      <c r="AR94" s="174"/>
      <c r="AS94" s="174"/>
      <c r="AT94" s="174"/>
      <c r="AU94" s="174"/>
      <c r="AV94" s="174"/>
      <c r="AW94" s="174"/>
      <c r="AX94" s="174"/>
      <c r="AY94" s="174"/>
    </row>
    <row r="95" spans="1:51" ht="46.5" customHeight="1">
      <c r="A95" s="180"/>
      <c r="B95" s="292"/>
      <c r="C95" s="292"/>
      <c r="F95" s="153"/>
      <c r="G95" s="135"/>
      <c r="H95" s="135"/>
      <c r="I95" s="135"/>
      <c r="J95" s="135"/>
      <c r="K95" s="135"/>
      <c r="L95" s="135"/>
      <c r="M95" s="135"/>
      <c r="N95" s="135"/>
      <c r="O95" s="135"/>
      <c r="P95" s="135"/>
      <c r="Q95" s="135"/>
      <c r="R95" s="135"/>
      <c r="S95" s="135"/>
      <c r="T95" s="135"/>
      <c r="U95" s="135"/>
      <c r="V95" s="135"/>
      <c r="W95" s="135"/>
      <c r="X95" s="135"/>
      <c r="Y95" s="135"/>
      <c r="Z95" s="135"/>
      <c r="AA95" s="135"/>
      <c r="AB95" s="135"/>
      <c r="AC95" s="135"/>
      <c r="AD95" s="135"/>
      <c r="AE95" s="135"/>
      <c r="AF95" s="135"/>
      <c r="AG95" s="135"/>
      <c r="AH95" s="135"/>
      <c r="AI95" s="135"/>
      <c r="AJ95" s="135"/>
      <c r="AK95" s="135"/>
      <c r="AL95" s="135"/>
      <c r="AM95" s="135"/>
      <c r="AN95" s="135"/>
      <c r="AO95" s="135"/>
      <c r="AP95" s="135"/>
      <c r="AQ95" s="135"/>
      <c r="AR95" s="135"/>
      <c r="AS95" s="135"/>
      <c r="AT95" s="135"/>
      <c r="AU95" s="135"/>
      <c r="AV95" s="135"/>
      <c r="AW95" s="135"/>
      <c r="AX95" s="135"/>
      <c r="AY95" s="135"/>
    </row>
    <row r="96" spans="1:51" ht="38.25" customHeight="1">
      <c r="A96" s="180"/>
      <c r="B96" s="292"/>
      <c r="C96" s="292"/>
      <c r="F96" s="153"/>
      <c r="G96" s="135"/>
      <c r="H96" s="135"/>
      <c r="I96" s="135"/>
      <c r="J96" s="135"/>
      <c r="K96" s="135"/>
      <c r="L96" s="135"/>
      <c r="M96" s="135"/>
      <c r="N96" s="135"/>
      <c r="O96" s="135"/>
      <c r="P96" s="135"/>
      <c r="Q96" s="135"/>
      <c r="R96" s="135"/>
      <c r="S96" s="135"/>
      <c r="T96" s="135"/>
      <c r="U96" s="135"/>
      <c r="V96" s="135"/>
      <c r="W96" s="135"/>
      <c r="X96" s="135"/>
      <c r="Y96" s="135"/>
      <c r="Z96" s="135"/>
      <c r="AA96" s="135"/>
      <c r="AB96" s="135"/>
      <c r="AC96" s="135"/>
      <c r="AD96" s="135"/>
      <c r="AE96" s="135"/>
      <c r="AF96" s="135"/>
      <c r="AG96" s="135"/>
      <c r="AH96" s="135"/>
      <c r="AI96" s="135"/>
      <c r="AJ96" s="135"/>
      <c r="AK96" s="135"/>
      <c r="AL96" s="135"/>
      <c r="AM96" s="135"/>
      <c r="AN96" s="135"/>
      <c r="AO96" s="135"/>
      <c r="AP96" s="135"/>
      <c r="AQ96" s="135"/>
      <c r="AR96" s="135"/>
      <c r="AS96" s="135"/>
      <c r="AT96" s="135"/>
      <c r="AU96" s="135"/>
      <c r="AV96" s="135"/>
      <c r="AW96" s="135"/>
      <c r="AX96" s="135"/>
      <c r="AY96" s="135"/>
    </row>
    <row r="97" spans="1:51" ht="13.8">
      <c r="A97" s="180"/>
      <c r="B97" s="292"/>
      <c r="C97" s="292"/>
      <c r="F97" s="153"/>
      <c r="G97" s="135"/>
      <c r="H97" s="135"/>
      <c r="I97" s="135"/>
      <c r="J97" s="135"/>
      <c r="K97" s="135"/>
      <c r="L97" s="135"/>
      <c r="M97" s="135"/>
      <c r="N97" s="135"/>
      <c r="O97" s="135"/>
      <c r="P97" s="135"/>
      <c r="Q97" s="135"/>
      <c r="R97" s="135"/>
      <c r="S97" s="135"/>
      <c r="T97" s="135"/>
      <c r="U97" s="135"/>
      <c r="V97" s="135"/>
      <c r="W97" s="135"/>
      <c r="X97" s="135"/>
      <c r="Y97" s="135"/>
      <c r="Z97" s="135"/>
      <c r="AA97" s="135"/>
      <c r="AB97" s="135"/>
      <c r="AC97" s="135"/>
      <c r="AD97" s="135"/>
      <c r="AE97" s="135"/>
      <c r="AF97" s="135"/>
      <c r="AG97" s="135"/>
      <c r="AH97" s="135"/>
      <c r="AI97" s="135"/>
      <c r="AJ97" s="135"/>
      <c r="AK97" s="135"/>
      <c r="AL97" s="135"/>
      <c r="AM97" s="135"/>
      <c r="AN97" s="135"/>
      <c r="AO97" s="135"/>
      <c r="AP97" s="135"/>
      <c r="AQ97" s="135"/>
      <c r="AR97" s="135"/>
      <c r="AS97" s="135"/>
      <c r="AT97" s="135"/>
      <c r="AU97" s="135"/>
      <c r="AV97" s="135"/>
      <c r="AW97" s="135"/>
      <c r="AX97" s="135"/>
      <c r="AY97" s="135"/>
    </row>
    <row r="98" spans="1:51" ht="13.8">
      <c r="A98" s="180"/>
      <c r="B98" s="292"/>
      <c r="C98" s="292"/>
      <c r="F98" s="153"/>
      <c r="G98" s="135"/>
      <c r="H98" s="135"/>
      <c r="I98" s="135"/>
      <c r="J98" s="135"/>
      <c r="K98" s="135"/>
      <c r="L98" s="135"/>
      <c r="M98" s="135"/>
      <c r="N98" s="135"/>
      <c r="O98" s="135"/>
      <c r="P98" s="135"/>
      <c r="Q98" s="135"/>
      <c r="R98" s="135"/>
      <c r="S98" s="135"/>
      <c r="T98" s="135"/>
      <c r="U98" s="135"/>
      <c r="V98" s="135"/>
      <c r="W98" s="135"/>
      <c r="X98" s="135"/>
      <c r="Y98" s="135"/>
      <c r="Z98" s="135"/>
      <c r="AA98" s="135"/>
      <c r="AB98" s="135"/>
      <c r="AC98" s="135"/>
      <c r="AD98" s="135"/>
      <c r="AE98" s="135"/>
      <c r="AF98" s="135"/>
      <c r="AG98" s="135"/>
      <c r="AH98" s="135"/>
      <c r="AI98" s="135"/>
      <c r="AJ98" s="135"/>
      <c r="AK98" s="135"/>
      <c r="AL98" s="135"/>
      <c r="AM98" s="135"/>
      <c r="AN98" s="135"/>
      <c r="AO98" s="135"/>
      <c r="AP98" s="135"/>
      <c r="AQ98" s="135"/>
      <c r="AR98" s="135"/>
      <c r="AS98" s="135"/>
      <c r="AT98" s="135"/>
      <c r="AU98" s="135"/>
      <c r="AV98" s="135"/>
      <c r="AW98" s="135"/>
      <c r="AX98" s="135"/>
      <c r="AY98" s="135"/>
    </row>
    <row r="99" spans="1:51" ht="42.75" customHeight="1">
      <c r="A99" s="180"/>
      <c r="B99" s="292"/>
      <c r="C99" s="292"/>
      <c r="F99" s="153"/>
      <c r="G99" s="135"/>
      <c r="H99" s="135"/>
      <c r="I99" s="135"/>
      <c r="J99" s="135"/>
      <c r="K99" s="135"/>
      <c r="L99" s="135"/>
      <c r="M99" s="135"/>
      <c r="N99" s="135"/>
      <c r="O99" s="135"/>
      <c r="P99" s="135"/>
      <c r="Q99" s="135"/>
      <c r="R99" s="135"/>
      <c r="S99" s="135"/>
      <c r="T99" s="135"/>
      <c r="U99" s="135"/>
      <c r="V99" s="135"/>
      <c r="W99" s="135"/>
      <c r="X99" s="135"/>
      <c r="Y99" s="135"/>
      <c r="Z99" s="135"/>
      <c r="AA99" s="135"/>
      <c r="AB99" s="135"/>
      <c r="AC99" s="135"/>
      <c r="AD99" s="135"/>
      <c r="AE99" s="135"/>
      <c r="AF99" s="135"/>
      <c r="AG99" s="135"/>
      <c r="AH99" s="135"/>
      <c r="AI99" s="135"/>
      <c r="AJ99" s="135"/>
      <c r="AK99" s="135"/>
      <c r="AL99" s="135"/>
      <c r="AM99" s="135"/>
      <c r="AN99" s="135"/>
      <c r="AO99" s="135"/>
      <c r="AP99" s="135"/>
      <c r="AQ99" s="135"/>
      <c r="AR99" s="135"/>
      <c r="AS99" s="135"/>
      <c r="AT99" s="135"/>
      <c r="AU99" s="135"/>
      <c r="AV99" s="135"/>
      <c r="AW99" s="135"/>
      <c r="AX99" s="135"/>
      <c r="AY99" s="135"/>
    </row>
    <row r="100" spans="1:51" ht="13.8">
      <c r="A100" s="180"/>
      <c r="B100" s="292"/>
      <c r="C100" s="292"/>
      <c r="F100" s="153"/>
      <c r="G100" s="135"/>
      <c r="H100" s="135"/>
      <c r="I100" s="135"/>
      <c r="J100" s="135"/>
      <c r="K100" s="135"/>
      <c r="L100" s="135"/>
      <c r="M100" s="135"/>
      <c r="N100" s="135"/>
      <c r="O100" s="135"/>
      <c r="P100" s="135"/>
      <c r="Q100" s="135"/>
      <c r="R100" s="135"/>
      <c r="S100" s="135"/>
      <c r="T100" s="135"/>
      <c r="U100" s="135"/>
      <c r="V100" s="135"/>
      <c r="W100" s="135"/>
      <c r="X100" s="135"/>
      <c r="Y100" s="135"/>
      <c r="Z100" s="135"/>
      <c r="AA100" s="135"/>
      <c r="AB100" s="135"/>
      <c r="AC100" s="135"/>
      <c r="AD100" s="135"/>
      <c r="AE100" s="135"/>
      <c r="AF100" s="135"/>
      <c r="AG100" s="135"/>
      <c r="AH100" s="135"/>
      <c r="AI100" s="135"/>
      <c r="AJ100" s="135"/>
      <c r="AK100" s="135"/>
      <c r="AL100" s="135"/>
      <c r="AM100" s="135"/>
      <c r="AN100" s="135"/>
      <c r="AO100" s="135"/>
      <c r="AP100" s="135"/>
      <c r="AQ100" s="135"/>
      <c r="AR100" s="135"/>
      <c r="AS100" s="135"/>
      <c r="AT100" s="135"/>
      <c r="AU100" s="135"/>
      <c r="AV100" s="135"/>
      <c r="AW100" s="135"/>
      <c r="AX100" s="135"/>
      <c r="AY100" s="135"/>
    </row>
    <row r="101" spans="1:51" ht="13.8">
      <c r="A101" s="180"/>
      <c r="B101" s="292"/>
      <c r="C101" s="292"/>
      <c r="F101" s="153"/>
      <c r="G101" s="135"/>
      <c r="H101" s="135"/>
      <c r="I101" s="135"/>
      <c r="J101" s="135"/>
      <c r="K101" s="135"/>
      <c r="L101" s="135"/>
      <c r="M101" s="135"/>
      <c r="N101" s="135"/>
      <c r="O101" s="135"/>
      <c r="P101" s="135"/>
      <c r="Q101" s="135"/>
      <c r="R101" s="135"/>
      <c r="S101" s="135"/>
      <c r="T101" s="135"/>
      <c r="U101" s="135"/>
      <c r="V101" s="135"/>
      <c r="W101" s="135"/>
      <c r="X101" s="135"/>
      <c r="Y101" s="135"/>
      <c r="Z101" s="135"/>
      <c r="AA101" s="135"/>
      <c r="AB101" s="135"/>
      <c r="AC101" s="135"/>
      <c r="AD101" s="135"/>
      <c r="AE101" s="135"/>
      <c r="AF101" s="135"/>
      <c r="AG101" s="135"/>
      <c r="AH101" s="135"/>
      <c r="AI101" s="135"/>
      <c r="AJ101" s="135"/>
      <c r="AK101" s="135"/>
      <c r="AL101" s="135"/>
      <c r="AM101" s="135"/>
      <c r="AN101" s="135"/>
      <c r="AO101" s="135"/>
      <c r="AP101" s="135"/>
      <c r="AQ101" s="135"/>
      <c r="AR101" s="135"/>
      <c r="AS101" s="135"/>
      <c r="AT101" s="135"/>
      <c r="AU101" s="135"/>
      <c r="AV101" s="135"/>
      <c r="AW101" s="135"/>
      <c r="AX101" s="135"/>
      <c r="AY101" s="135"/>
    </row>
    <row r="102" spans="1:51" ht="37.5" customHeight="1">
      <c r="A102" s="180"/>
      <c r="B102" s="292"/>
      <c r="C102" s="292"/>
      <c r="F102" s="153"/>
      <c r="G102" s="135"/>
      <c r="H102" s="135"/>
      <c r="I102" s="135"/>
      <c r="J102" s="135"/>
      <c r="K102" s="135"/>
      <c r="L102" s="135"/>
      <c r="M102" s="135"/>
      <c r="N102" s="135"/>
      <c r="O102" s="135"/>
      <c r="P102" s="135"/>
      <c r="Q102" s="135"/>
      <c r="R102" s="135"/>
      <c r="S102" s="135"/>
      <c r="T102" s="135"/>
      <c r="U102" s="135"/>
      <c r="V102" s="135"/>
      <c r="W102" s="135"/>
      <c r="X102" s="135"/>
      <c r="Y102" s="135"/>
      <c r="Z102" s="135"/>
      <c r="AA102" s="135"/>
      <c r="AB102" s="135"/>
      <c r="AC102" s="135"/>
      <c r="AD102" s="135"/>
      <c r="AE102" s="135"/>
      <c r="AF102" s="135"/>
      <c r="AG102" s="135"/>
      <c r="AH102" s="135"/>
      <c r="AI102" s="135"/>
      <c r="AJ102" s="135"/>
      <c r="AK102" s="135"/>
      <c r="AL102" s="135"/>
      <c r="AM102" s="135"/>
      <c r="AN102" s="135"/>
      <c r="AO102" s="135"/>
      <c r="AP102" s="135"/>
      <c r="AQ102" s="135"/>
      <c r="AR102" s="135"/>
      <c r="AS102" s="135"/>
      <c r="AT102" s="135"/>
      <c r="AU102" s="135"/>
      <c r="AV102" s="135"/>
      <c r="AW102" s="135"/>
      <c r="AX102" s="135"/>
      <c r="AY102" s="135"/>
    </row>
    <row r="103" spans="1:51" ht="44.25" customHeight="1">
      <c r="A103" s="180"/>
      <c r="B103" s="292"/>
      <c r="C103" s="292"/>
      <c r="F103" s="153"/>
      <c r="G103" s="135"/>
      <c r="H103" s="135"/>
      <c r="I103" s="135"/>
      <c r="J103" s="135"/>
      <c r="K103" s="135"/>
      <c r="L103" s="135"/>
      <c r="M103" s="135"/>
      <c r="N103" s="135"/>
      <c r="O103" s="135"/>
      <c r="P103" s="135"/>
      <c r="Q103" s="135"/>
      <c r="R103" s="135"/>
      <c r="S103" s="135"/>
      <c r="T103" s="135"/>
      <c r="U103" s="135"/>
      <c r="V103" s="135"/>
      <c r="W103" s="135"/>
      <c r="X103" s="135"/>
      <c r="Y103" s="135"/>
      <c r="Z103" s="135"/>
      <c r="AA103" s="135"/>
      <c r="AB103" s="135"/>
      <c r="AC103" s="135"/>
      <c r="AD103" s="135"/>
      <c r="AE103" s="135"/>
      <c r="AF103" s="135"/>
      <c r="AG103" s="135"/>
      <c r="AH103" s="135"/>
      <c r="AI103" s="135"/>
      <c r="AJ103" s="135"/>
      <c r="AK103" s="135"/>
      <c r="AL103" s="135"/>
      <c r="AM103" s="135"/>
      <c r="AN103" s="135"/>
      <c r="AO103" s="135"/>
      <c r="AP103" s="135"/>
      <c r="AQ103" s="135"/>
      <c r="AR103" s="135"/>
      <c r="AS103" s="135"/>
      <c r="AT103" s="135"/>
      <c r="AU103" s="135"/>
      <c r="AV103" s="135"/>
      <c r="AW103" s="135"/>
      <c r="AX103" s="135"/>
      <c r="AY103" s="135"/>
    </row>
    <row r="104" spans="1:51" ht="13.8">
      <c r="A104" s="180"/>
      <c r="B104" s="292"/>
      <c r="C104" s="292"/>
      <c r="F104" s="153"/>
      <c r="G104" s="135"/>
      <c r="H104" s="135"/>
      <c r="I104" s="135"/>
      <c r="J104" s="135"/>
      <c r="K104" s="135"/>
      <c r="L104" s="135"/>
      <c r="M104" s="135"/>
      <c r="N104" s="135"/>
      <c r="O104" s="135"/>
      <c r="P104" s="135"/>
      <c r="Q104" s="135"/>
      <c r="R104" s="135"/>
      <c r="S104" s="135"/>
      <c r="T104" s="135"/>
      <c r="U104" s="135"/>
      <c r="V104" s="135"/>
      <c r="W104" s="135"/>
      <c r="X104" s="135"/>
      <c r="Y104" s="135"/>
      <c r="Z104" s="135"/>
      <c r="AA104" s="135"/>
      <c r="AB104" s="135"/>
      <c r="AC104" s="135"/>
      <c r="AD104" s="135"/>
      <c r="AE104" s="135"/>
      <c r="AF104" s="135"/>
      <c r="AG104" s="135"/>
      <c r="AH104" s="135"/>
      <c r="AI104" s="135"/>
      <c r="AJ104" s="135"/>
      <c r="AK104" s="135"/>
      <c r="AL104" s="135"/>
      <c r="AM104" s="135"/>
      <c r="AN104" s="135"/>
      <c r="AO104" s="135"/>
      <c r="AP104" s="135"/>
      <c r="AQ104" s="135"/>
      <c r="AR104" s="135"/>
      <c r="AS104" s="135"/>
      <c r="AT104" s="135"/>
      <c r="AU104" s="135"/>
      <c r="AV104" s="135"/>
      <c r="AW104" s="135"/>
      <c r="AX104" s="135"/>
      <c r="AY104" s="135"/>
    </row>
    <row r="105" spans="1:51" ht="36.75" customHeight="1">
      <c r="A105" s="180"/>
      <c r="B105" s="292"/>
      <c r="C105" s="292"/>
      <c r="F105" s="153"/>
      <c r="G105" s="135"/>
      <c r="H105" s="135"/>
      <c r="I105" s="135"/>
      <c r="J105" s="135"/>
      <c r="K105" s="135"/>
      <c r="L105" s="135"/>
      <c r="M105" s="135"/>
      <c r="N105" s="135"/>
      <c r="O105" s="135"/>
      <c r="P105" s="135"/>
      <c r="Q105" s="135"/>
      <c r="R105" s="135"/>
      <c r="S105" s="135"/>
      <c r="T105" s="135"/>
      <c r="U105" s="135"/>
      <c r="V105" s="135"/>
      <c r="W105" s="135"/>
      <c r="X105" s="135"/>
      <c r="Y105" s="135"/>
      <c r="Z105" s="135"/>
      <c r="AA105" s="135"/>
      <c r="AB105" s="135"/>
      <c r="AC105" s="135"/>
      <c r="AD105" s="135"/>
      <c r="AE105" s="135"/>
      <c r="AF105" s="135"/>
      <c r="AG105" s="135"/>
      <c r="AH105" s="135"/>
      <c r="AI105" s="135"/>
      <c r="AJ105" s="135"/>
      <c r="AK105" s="135"/>
      <c r="AL105" s="135"/>
      <c r="AM105" s="135"/>
      <c r="AN105" s="135"/>
      <c r="AO105" s="135"/>
      <c r="AP105" s="135"/>
      <c r="AQ105" s="135"/>
      <c r="AR105" s="135"/>
      <c r="AS105" s="135"/>
      <c r="AT105" s="135"/>
      <c r="AU105" s="135"/>
      <c r="AV105" s="135"/>
      <c r="AW105" s="135"/>
      <c r="AX105" s="135"/>
      <c r="AY105" s="135"/>
    </row>
    <row r="106" spans="1:51" ht="20.25" customHeight="1">
      <c r="A106" s="180"/>
      <c r="B106" s="292"/>
      <c r="C106" s="292"/>
      <c r="F106" s="153"/>
      <c r="G106" s="135"/>
      <c r="H106" s="135"/>
      <c r="I106" s="135"/>
      <c r="J106" s="135"/>
      <c r="K106" s="135"/>
      <c r="L106" s="135"/>
      <c r="M106" s="135"/>
      <c r="N106" s="135"/>
      <c r="O106" s="135"/>
      <c r="P106" s="135"/>
      <c r="Q106" s="135"/>
      <c r="R106" s="135"/>
      <c r="S106" s="135"/>
      <c r="T106" s="135"/>
      <c r="U106" s="135"/>
      <c r="V106" s="135"/>
      <c r="W106" s="135"/>
      <c r="X106" s="135"/>
      <c r="Y106" s="135"/>
      <c r="Z106" s="135"/>
      <c r="AA106" s="135"/>
      <c r="AB106" s="135"/>
      <c r="AC106" s="135"/>
      <c r="AD106" s="135"/>
      <c r="AE106" s="135"/>
      <c r="AF106" s="135"/>
      <c r="AG106" s="135"/>
      <c r="AH106" s="135"/>
      <c r="AI106" s="135"/>
      <c r="AJ106" s="135"/>
      <c r="AK106" s="135"/>
      <c r="AL106" s="135"/>
      <c r="AM106" s="135"/>
      <c r="AN106" s="135"/>
      <c r="AO106" s="135"/>
      <c r="AP106" s="135"/>
      <c r="AQ106" s="135"/>
      <c r="AR106" s="135"/>
      <c r="AS106" s="135"/>
      <c r="AT106" s="135"/>
      <c r="AU106" s="135"/>
      <c r="AV106" s="135"/>
      <c r="AW106" s="135"/>
      <c r="AX106" s="135"/>
      <c r="AY106" s="135"/>
    </row>
    <row r="107" spans="1:51" ht="13.8">
      <c r="A107" s="180"/>
      <c r="B107" s="198"/>
      <c r="C107" s="200"/>
      <c r="F107" s="153"/>
      <c r="G107" s="135"/>
      <c r="H107" s="135"/>
      <c r="I107" s="135"/>
      <c r="J107" s="135"/>
      <c r="K107" s="135"/>
      <c r="L107" s="135"/>
      <c r="M107" s="135"/>
      <c r="N107" s="135"/>
      <c r="O107" s="135"/>
      <c r="P107" s="135"/>
      <c r="Q107" s="135"/>
      <c r="R107" s="135"/>
      <c r="S107" s="135"/>
      <c r="T107" s="135"/>
      <c r="U107" s="135"/>
      <c r="V107" s="135"/>
      <c r="W107" s="135"/>
      <c r="X107" s="135"/>
      <c r="Y107" s="135"/>
      <c r="Z107" s="135"/>
      <c r="AA107" s="135"/>
      <c r="AB107" s="135"/>
      <c r="AC107" s="135"/>
      <c r="AD107" s="135"/>
      <c r="AE107" s="135"/>
      <c r="AF107" s="135"/>
      <c r="AG107" s="135"/>
      <c r="AH107" s="135"/>
      <c r="AI107" s="135"/>
      <c r="AJ107" s="135"/>
      <c r="AK107" s="135"/>
      <c r="AL107" s="135"/>
      <c r="AM107" s="135"/>
      <c r="AN107" s="135"/>
      <c r="AO107" s="135"/>
      <c r="AP107" s="135"/>
      <c r="AQ107" s="135"/>
      <c r="AR107" s="135"/>
      <c r="AS107" s="135"/>
      <c r="AT107" s="135"/>
      <c r="AU107" s="135"/>
      <c r="AV107" s="135"/>
      <c r="AW107" s="135"/>
      <c r="AX107" s="135"/>
      <c r="AY107" s="135"/>
    </row>
    <row r="108" spans="1:51" ht="39" customHeight="1">
      <c r="A108" s="180"/>
      <c r="B108" s="292"/>
      <c r="C108" s="292"/>
      <c r="F108" s="153"/>
      <c r="G108" s="135"/>
      <c r="H108" s="135"/>
      <c r="I108" s="135"/>
      <c r="J108" s="135"/>
      <c r="K108" s="135"/>
      <c r="L108" s="135"/>
      <c r="M108" s="135"/>
      <c r="N108" s="135"/>
      <c r="O108" s="135"/>
      <c r="P108" s="135"/>
      <c r="Q108" s="135"/>
      <c r="R108" s="135"/>
      <c r="S108" s="135"/>
      <c r="T108" s="135"/>
      <c r="U108" s="135"/>
      <c r="V108" s="135"/>
      <c r="W108" s="135"/>
      <c r="X108" s="135"/>
      <c r="Y108" s="135"/>
      <c r="Z108" s="135"/>
      <c r="AA108" s="135"/>
      <c r="AB108" s="135"/>
      <c r="AC108" s="135"/>
      <c r="AD108" s="135"/>
      <c r="AE108" s="135"/>
      <c r="AF108" s="135"/>
      <c r="AG108" s="135"/>
      <c r="AH108" s="135"/>
      <c r="AI108" s="135"/>
      <c r="AJ108" s="135"/>
      <c r="AK108" s="135"/>
      <c r="AL108" s="135"/>
      <c r="AM108" s="135"/>
      <c r="AN108" s="135"/>
      <c r="AO108" s="135"/>
      <c r="AP108" s="135"/>
      <c r="AQ108" s="135"/>
      <c r="AR108" s="135"/>
      <c r="AS108" s="135"/>
      <c r="AT108" s="135"/>
      <c r="AU108" s="135"/>
      <c r="AV108" s="135"/>
      <c r="AW108" s="135"/>
      <c r="AX108" s="135"/>
      <c r="AY108" s="135"/>
    </row>
    <row r="109" spans="1:51" ht="13.8">
      <c r="A109" s="180"/>
      <c r="B109" s="198"/>
      <c r="C109" s="200"/>
      <c r="F109" s="153"/>
      <c r="G109" s="135"/>
      <c r="H109" s="135"/>
      <c r="I109" s="135"/>
      <c r="J109" s="135"/>
      <c r="K109" s="135"/>
      <c r="L109" s="135"/>
      <c r="M109" s="135"/>
      <c r="N109" s="135"/>
      <c r="O109" s="135"/>
      <c r="P109" s="135"/>
      <c r="Q109" s="135"/>
      <c r="R109" s="135"/>
      <c r="S109" s="135"/>
      <c r="T109" s="135"/>
      <c r="U109" s="135"/>
      <c r="V109" s="135"/>
      <c r="W109" s="135"/>
      <c r="X109" s="135"/>
      <c r="Y109" s="135"/>
      <c r="Z109" s="135"/>
      <c r="AA109" s="135"/>
      <c r="AB109" s="135"/>
      <c r="AC109" s="135"/>
      <c r="AD109" s="135"/>
      <c r="AE109" s="135"/>
      <c r="AF109" s="135"/>
      <c r="AG109" s="135"/>
      <c r="AH109" s="135"/>
      <c r="AI109" s="135"/>
      <c r="AJ109" s="135"/>
      <c r="AK109" s="135"/>
      <c r="AL109" s="135"/>
      <c r="AM109" s="135"/>
      <c r="AN109" s="135"/>
      <c r="AO109" s="135"/>
      <c r="AP109" s="135"/>
      <c r="AQ109" s="135"/>
      <c r="AR109" s="135"/>
      <c r="AS109" s="135"/>
      <c r="AT109" s="135"/>
      <c r="AU109" s="135"/>
      <c r="AV109" s="135"/>
      <c r="AW109" s="135"/>
      <c r="AX109" s="135"/>
      <c r="AY109" s="135"/>
    </row>
    <row r="110" spans="1:51" ht="54.75" customHeight="1">
      <c r="A110" s="180"/>
      <c r="B110" s="292"/>
      <c r="C110" s="292"/>
      <c r="F110" s="153"/>
      <c r="G110" s="135"/>
      <c r="H110" s="135"/>
      <c r="I110" s="135"/>
      <c r="J110" s="135"/>
      <c r="K110" s="135"/>
      <c r="L110" s="135"/>
      <c r="M110" s="135"/>
      <c r="N110" s="135"/>
      <c r="O110" s="135"/>
      <c r="P110" s="135"/>
      <c r="Q110" s="135"/>
      <c r="R110" s="135"/>
      <c r="S110" s="135"/>
      <c r="T110" s="135"/>
      <c r="U110" s="135"/>
      <c r="V110" s="135"/>
      <c r="W110" s="135"/>
      <c r="X110" s="135"/>
      <c r="Y110" s="135"/>
      <c r="Z110" s="135"/>
      <c r="AA110" s="135"/>
      <c r="AB110" s="135"/>
      <c r="AC110" s="135"/>
      <c r="AD110" s="135"/>
      <c r="AE110" s="135"/>
      <c r="AF110" s="135"/>
      <c r="AG110" s="135"/>
      <c r="AH110" s="135"/>
      <c r="AI110" s="135"/>
      <c r="AJ110" s="135"/>
      <c r="AK110" s="135"/>
      <c r="AL110" s="135"/>
      <c r="AM110" s="135"/>
      <c r="AN110" s="135"/>
      <c r="AO110" s="135"/>
      <c r="AP110" s="135"/>
      <c r="AQ110" s="135"/>
      <c r="AR110" s="135"/>
      <c r="AS110" s="135"/>
      <c r="AT110" s="135"/>
      <c r="AU110" s="135"/>
      <c r="AV110" s="135"/>
      <c r="AW110" s="135"/>
      <c r="AX110" s="135"/>
      <c r="AY110" s="135"/>
    </row>
    <row r="111" spans="1:51" ht="13.8">
      <c r="A111" s="180"/>
      <c r="B111" s="201"/>
      <c r="C111" s="200"/>
      <c r="F111" s="153"/>
      <c r="G111" s="135"/>
      <c r="H111" s="135"/>
      <c r="I111" s="135"/>
      <c r="J111" s="135"/>
      <c r="K111" s="135"/>
      <c r="L111" s="135"/>
      <c r="M111" s="135"/>
      <c r="N111" s="135"/>
      <c r="O111" s="135"/>
      <c r="P111" s="135"/>
      <c r="Q111" s="135"/>
      <c r="R111" s="135"/>
      <c r="S111" s="135"/>
      <c r="T111" s="135"/>
      <c r="U111" s="135"/>
      <c r="V111" s="135"/>
      <c r="W111" s="135"/>
      <c r="X111" s="135"/>
      <c r="Y111" s="135"/>
      <c r="Z111" s="135"/>
      <c r="AA111" s="135"/>
      <c r="AB111" s="135"/>
      <c r="AC111" s="135"/>
      <c r="AD111" s="135"/>
      <c r="AE111" s="135"/>
      <c r="AF111" s="135"/>
      <c r="AG111" s="135"/>
      <c r="AH111" s="135"/>
      <c r="AI111" s="135"/>
      <c r="AJ111" s="135"/>
      <c r="AK111" s="135"/>
      <c r="AL111" s="135"/>
      <c r="AM111" s="135"/>
      <c r="AN111" s="135"/>
      <c r="AO111" s="135"/>
      <c r="AP111" s="135"/>
      <c r="AQ111" s="135"/>
      <c r="AR111" s="135"/>
      <c r="AS111" s="135"/>
      <c r="AT111" s="135"/>
      <c r="AU111" s="135"/>
      <c r="AV111" s="135"/>
      <c r="AW111" s="135"/>
      <c r="AX111" s="135"/>
      <c r="AY111" s="135"/>
    </row>
    <row r="112" spans="1:51" ht="13.8">
      <c r="A112" s="180"/>
      <c r="B112" s="202"/>
      <c r="C112" s="200"/>
      <c r="F112" s="153"/>
      <c r="G112" s="135"/>
      <c r="H112" s="135"/>
      <c r="I112" s="135"/>
      <c r="J112" s="135"/>
      <c r="K112" s="135"/>
      <c r="L112" s="135"/>
      <c r="M112" s="135"/>
      <c r="N112" s="135"/>
      <c r="O112" s="135"/>
      <c r="P112" s="135"/>
      <c r="Q112" s="135"/>
      <c r="R112" s="135"/>
      <c r="S112" s="135"/>
      <c r="T112" s="135"/>
      <c r="U112" s="135"/>
      <c r="V112" s="135"/>
      <c r="W112" s="135"/>
      <c r="X112" s="135"/>
      <c r="Y112" s="135"/>
      <c r="Z112" s="135"/>
      <c r="AA112" s="135"/>
      <c r="AB112" s="135"/>
      <c r="AC112" s="135"/>
      <c r="AD112" s="135"/>
      <c r="AE112" s="135"/>
      <c r="AF112" s="135"/>
      <c r="AG112" s="135"/>
      <c r="AH112" s="135"/>
      <c r="AI112" s="135"/>
      <c r="AJ112" s="135"/>
      <c r="AK112" s="135"/>
      <c r="AL112" s="135"/>
      <c r="AM112" s="135"/>
      <c r="AN112" s="135"/>
      <c r="AO112" s="135"/>
      <c r="AP112" s="135"/>
      <c r="AQ112" s="135"/>
      <c r="AR112" s="135"/>
      <c r="AS112" s="135"/>
      <c r="AT112" s="135"/>
      <c r="AU112" s="135"/>
      <c r="AV112" s="135"/>
      <c r="AW112" s="135"/>
      <c r="AX112" s="135"/>
      <c r="AY112" s="135"/>
    </row>
    <row r="113" spans="1:51" ht="13.8">
      <c r="A113" s="180"/>
      <c r="B113" s="203"/>
      <c r="C113" s="200"/>
      <c r="F113" s="153"/>
      <c r="G113" s="135"/>
      <c r="H113" s="135"/>
      <c r="I113" s="135"/>
      <c r="J113" s="135"/>
      <c r="K113" s="135"/>
      <c r="L113" s="135"/>
      <c r="M113" s="135"/>
      <c r="N113" s="135"/>
      <c r="O113" s="135"/>
      <c r="P113" s="135"/>
      <c r="Q113" s="135"/>
      <c r="R113" s="135"/>
      <c r="S113" s="135"/>
      <c r="T113" s="135"/>
      <c r="U113" s="135"/>
      <c r="V113" s="135"/>
      <c r="W113" s="135"/>
      <c r="X113" s="135"/>
      <c r="Y113" s="135"/>
      <c r="Z113" s="135"/>
      <c r="AA113" s="135"/>
      <c r="AB113" s="135"/>
      <c r="AC113" s="135"/>
      <c r="AD113" s="135"/>
      <c r="AE113" s="135"/>
      <c r="AF113" s="135"/>
      <c r="AG113" s="135"/>
      <c r="AH113" s="135"/>
      <c r="AI113" s="135"/>
      <c r="AJ113" s="135"/>
      <c r="AK113" s="135"/>
      <c r="AL113" s="135"/>
      <c r="AM113" s="135"/>
      <c r="AN113" s="135"/>
      <c r="AO113" s="135"/>
      <c r="AP113" s="135"/>
      <c r="AQ113" s="135"/>
      <c r="AR113" s="135"/>
      <c r="AS113" s="135"/>
      <c r="AT113" s="135"/>
      <c r="AU113" s="135"/>
      <c r="AV113" s="135"/>
      <c r="AW113" s="135"/>
      <c r="AX113" s="135"/>
      <c r="AY113" s="135"/>
    </row>
    <row r="114" spans="1:51" ht="13.2" customHeight="1">
      <c r="A114" s="161"/>
      <c r="B114" s="181"/>
      <c r="C114" s="181"/>
    </row>
    <row r="115" spans="1:51">
      <c r="A115" s="161"/>
      <c r="B115" s="138"/>
      <c r="C115" s="163"/>
    </row>
  </sheetData>
  <protectedRanges>
    <protectedRange sqref="E65:F81 E83:F108" name="Raspon1"/>
    <protectedRange sqref="E59:F60" name="Raspon1_1"/>
    <protectedRange sqref="E109:F113" name="Raspon1_2"/>
  </protectedRanges>
  <mergeCells count="58">
    <mergeCell ref="A38:E38"/>
    <mergeCell ref="A25:E25"/>
    <mergeCell ref="A26:E26"/>
    <mergeCell ref="A37:E37"/>
    <mergeCell ref="A51:E51"/>
    <mergeCell ref="A39:E39"/>
    <mergeCell ref="A40:E40"/>
    <mergeCell ref="A41:E41"/>
    <mergeCell ref="A42:E42"/>
    <mergeCell ref="A43:E43"/>
    <mergeCell ref="A44:E44"/>
    <mergeCell ref="A46:E46"/>
    <mergeCell ref="A47:E47"/>
    <mergeCell ref="A48:E48"/>
    <mergeCell ref="A49:E49"/>
    <mergeCell ref="A50:E50"/>
    <mergeCell ref="B69:C69"/>
    <mergeCell ref="A55:E55"/>
    <mergeCell ref="A58:E58"/>
    <mergeCell ref="B64:C64"/>
    <mergeCell ref="B65:C65"/>
    <mergeCell ref="B66:C66"/>
    <mergeCell ref="B67:C67"/>
    <mergeCell ref="B68:C68"/>
    <mergeCell ref="A56:B56"/>
    <mergeCell ref="B82:C82"/>
    <mergeCell ref="B70:C70"/>
    <mergeCell ref="B71:C71"/>
    <mergeCell ref="B72:C72"/>
    <mergeCell ref="B73:C73"/>
    <mergeCell ref="B74:C74"/>
    <mergeCell ref="B75:C75"/>
    <mergeCell ref="B76:C76"/>
    <mergeCell ref="B77:C77"/>
    <mergeCell ref="B79:C79"/>
    <mergeCell ref="B80:C80"/>
    <mergeCell ref="B81:C81"/>
    <mergeCell ref="B99:C99"/>
    <mergeCell ref="B84:C84"/>
    <mergeCell ref="B86:C86"/>
    <mergeCell ref="B88:C88"/>
    <mergeCell ref="B90:C90"/>
    <mergeCell ref="B92:C92"/>
    <mergeCell ref="B93:C93"/>
    <mergeCell ref="B94:C94"/>
    <mergeCell ref="B95:C95"/>
    <mergeCell ref="B96:C96"/>
    <mergeCell ref="B97:C97"/>
    <mergeCell ref="B98:C98"/>
    <mergeCell ref="B106:C106"/>
    <mergeCell ref="B108:C108"/>
    <mergeCell ref="B110:C110"/>
    <mergeCell ref="B100:C100"/>
    <mergeCell ref="B101:C101"/>
    <mergeCell ref="B102:C102"/>
    <mergeCell ref="B103:C103"/>
    <mergeCell ref="B104:C104"/>
    <mergeCell ref="B105:C105"/>
  </mergeCells>
  <pageMargins left="0.78740157480314965" right="0.31496062992125984" top="0.6692913385826772" bottom="0.7" header="0.35433070866141736" footer="0.51181102362204722"/>
  <pageSetup paperSize="9" scale="97" orientation="portrait" r:id="rId1"/>
  <headerFooter differentFirst="1" alignWithMargins="0">
    <oddFooter>&amp;LTROŠKOVNIK GRAĐEVINSKIH RADOVA&amp;R&amp;8&amp;P</oddFooter>
  </headerFooter>
  <rowBreaks count="3" manualBreakCount="3">
    <brk id="57" max="4" man="1"/>
    <brk id="79" max="4" man="1"/>
    <brk id="101" max="4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0"/>
    <pageSetUpPr fitToPage="1"/>
  </sheetPr>
  <dimension ref="A1:AU243"/>
  <sheetViews>
    <sheetView tabSelected="1" view="pageBreakPreview" topLeftCell="A166" zoomScale="140" zoomScaleNormal="100" zoomScaleSheetLayoutView="140" zoomScalePageLayoutView="85" workbookViewId="0">
      <selection activeCell="B231" sqref="B231"/>
    </sheetView>
  </sheetViews>
  <sheetFormatPr defaultColWidth="8.88671875" defaultRowHeight="13.2"/>
  <cols>
    <col min="1" max="1" width="4.88671875" style="1" customWidth="1"/>
    <col min="2" max="2" width="45.33203125" style="2" customWidth="1"/>
    <col min="3" max="3" width="6.88671875" style="3" customWidth="1"/>
    <col min="4" max="4" width="8.44140625" style="3" customWidth="1"/>
    <col min="5" max="5" width="10.6640625" style="2" customWidth="1"/>
    <col min="6" max="6" width="13.33203125" style="184" customWidth="1"/>
    <col min="7" max="7" width="9.44140625" style="5" hidden="1" customWidth="1"/>
    <col min="8" max="8" width="8.44140625" style="5" hidden="1" customWidth="1"/>
    <col min="9" max="9" width="8.44140625" style="2" hidden="1" customWidth="1"/>
    <col min="10" max="10" width="6.88671875" style="2" hidden="1" customWidth="1"/>
    <col min="11" max="11" width="10.44140625" style="2" hidden="1" customWidth="1"/>
    <col min="12" max="13" width="7.5546875" style="2" hidden="1" customWidth="1"/>
    <col min="14" max="14" width="7.44140625" style="2" hidden="1" customWidth="1"/>
    <col min="15" max="15" width="8.88671875" style="2" hidden="1" customWidth="1"/>
    <col min="16" max="16" width="7.33203125" style="2" hidden="1" customWidth="1"/>
    <col min="17" max="27" width="8.88671875" style="2" hidden="1" customWidth="1"/>
    <col min="28" max="28" width="8.88671875" style="6" hidden="1" customWidth="1"/>
    <col min="29" max="64" width="8.88671875" style="6" customWidth="1"/>
    <col min="65" max="16384" width="8.88671875" style="6"/>
  </cols>
  <sheetData>
    <row r="1" spans="1:47" s="103" customFormat="1" ht="12.75" customHeight="1">
      <c r="A1" s="310" t="s">
        <v>21</v>
      </c>
      <c r="B1" s="312" t="s">
        <v>22</v>
      </c>
      <c r="C1" s="314" t="s">
        <v>27</v>
      </c>
      <c r="D1" s="312" t="s">
        <v>23</v>
      </c>
      <c r="E1" s="316" t="s">
        <v>24</v>
      </c>
      <c r="F1" s="317"/>
    </row>
    <row r="2" spans="1:47" s="103" customFormat="1" ht="18" customHeight="1">
      <c r="A2" s="311"/>
      <c r="B2" s="313"/>
      <c r="C2" s="315"/>
      <c r="D2" s="313"/>
      <c r="E2" s="290" t="s">
        <v>25</v>
      </c>
      <c r="F2" s="291" t="s">
        <v>26</v>
      </c>
    </row>
    <row r="3" spans="1:47">
      <c r="E3" s="4"/>
    </row>
    <row r="4" spans="1:47">
      <c r="E4" s="4"/>
    </row>
    <row r="5" spans="1:47" s="8" customFormat="1" ht="21">
      <c r="A5" s="121"/>
      <c r="B5" s="221" t="s">
        <v>38</v>
      </c>
      <c r="C5" s="123"/>
      <c r="D5" s="122"/>
      <c r="E5" s="124"/>
      <c r="F5" s="185"/>
      <c r="G5" s="307"/>
      <c r="H5" s="307"/>
      <c r="I5" s="307"/>
      <c r="J5" s="307"/>
      <c r="K5" s="307"/>
      <c r="L5" s="307"/>
      <c r="M5" s="307"/>
      <c r="N5" s="307"/>
      <c r="O5" s="307"/>
      <c r="P5" s="307"/>
      <c r="Q5" s="7"/>
      <c r="R5" s="7"/>
      <c r="S5" s="7"/>
      <c r="T5" s="7"/>
      <c r="U5" s="7"/>
      <c r="V5" s="7"/>
      <c r="W5" s="7"/>
      <c r="X5" s="7"/>
      <c r="Y5" s="7"/>
      <c r="Z5" s="7"/>
      <c r="AA5" s="7"/>
    </row>
    <row r="6" spans="1:47" s="15" customFormat="1" ht="13.8">
      <c r="A6" s="9"/>
      <c r="B6" s="10"/>
      <c r="C6" s="11"/>
      <c r="D6" s="12"/>
      <c r="E6" s="2"/>
      <c r="F6" s="186"/>
      <c r="G6" s="14"/>
      <c r="H6" s="14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</row>
    <row r="7" spans="1:47" s="23" customFormat="1">
      <c r="A7" s="21"/>
      <c r="B7" s="22"/>
      <c r="C7" s="3"/>
      <c r="D7" s="3"/>
      <c r="E7" s="2"/>
      <c r="F7" s="188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</row>
    <row r="8" spans="1:47" s="20" customFormat="1">
      <c r="A8" s="24">
        <v>1</v>
      </c>
      <c r="B8" s="25" t="s">
        <v>39</v>
      </c>
      <c r="C8" s="17"/>
      <c r="D8" s="17"/>
      <c r="E8" s="2"/>
      <c r="F8" s="187"/>
      <c r="G8" s="17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  <c r="AA8" s="19"/>
      <c r="AB8" s="19"/>
      <c r="AC8" s="19"/>
      <c r="AD8" s="19"/>
      <c r="AE8" s="19"/>
      <c r="AF8" s="19"/>
      <c r="AG8" s="19"/>
      <c r="AH8" s="19"/>
      <c r="AI8" s="19"/>
      <c r="AJ8" s="19"/>
      <c r="AK8" s="19"/>
      <c r="AL8" s="19"/>
      <c r="AM8" s="19"/>
      <c r="AN8" s="19"/>
      <c r="AO8" s="19"/>
      <c r="AP8" s="19"/>
      <c r="AQ8" s="19"/>
      <c r="AR8" s="19"/>
      <c r="AS8" s="19"/>
      <c r="AT8" s="19"/>
      <c r="AU8" s="19"/>
    </row>
    <row r="9" spans="1:47" s="23" customFormat="1">
      <c r="A9" s="26"/>
      <c r="B9" s="22"/>
      <c r="C9" s="3"/>
      <c r="D9" s="3"/>
      <c r="E9" s="2"/>
      <c r="F9" s="188"/>
      <c r="G9" s="3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</row>
    <row r="10" spans="1:47">
      <c r="A10" s="27">
        <v>1</v>
      </c>
      <c r="B10" s="28" t="s">
        <v>40</v>
      </c>
      <c r="C10" s="29"/>
      <c r="F10" s="189"/>
      <c r="G10" s="2"/>
      <c r="H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</row>
    <row r="11" spans="1:47" ht="66">
      <c r="A11" s="27"/>
      <c r="B11" s="22" t="s">
        <v>144</v>
      </c>
      <c r="C11" s="29"/>
      <c r="F11" s="189"/>
      <c r="G11" s="2"/>
      <c r="H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</row>
    <row r="12" spans="1:47">
      <c r="A12" s="27" t="s">
        <v>3</v>
      </c>
      <c r="B12" s="64" t="s">
        <v>41</v>
      </c>
      <c r="C12" s="29" t="s">
        <v>1</v>
      </c>
      <c r="D12" s="3">
        <v>3</v>
      </c>
      <c r="F12" s="212">
        <f>D12*E12</f>
        <v>0</v>
      </c>
      <c r="G12" s="2"/>
      <c r="H12" s="2"/>
      <c r="I12" s="30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</row>
    <row r="13" spans="1:47">
      <c r="A13" s="27" t="s">
        <v>4</v>
      </c>
      <c r="B13" s="64" t="s">
        <v>128</v>
      </c>
      <c r="C13" s="29" t="s">
        <v>1</v>
      </c>
      <c r="D13" s="3">
        <v>2</v>
      </c>
      <c r="F13" s="212">
        <f>D13*E13</f>
        <v>0</v>
      </c>
      <c r="G13" s="2"/>
      <c r="H13" s="2"/>
      <c r="I13" s="30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</row>
    <row r="14" spans="1:47">
      <c r="A14" s="27" t="s">
        <v>5</v>
      </c>
      <c r="B14" s="64" t="s">
        <v>42</v>
      </c>
      <c r="C14" s="29" t="s">
        <v>1</v>
      </c>
      <c r="D14" s="3">
        <v>3</v>
      </c>
      <c r="F14" s="212">
        <f>D14*E14</f>
        <v>0</v>
      </c>
      <c r="G14" s="2"/>
      <c r="H14" s="2"/>
      <c r="I14" s="30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</row>
    <row r="15" spans="1:47">
      <c r="A15" s="27" t="s">
        <v>7</v>
      </c>
      <c r="B15" s="64" t="s">
        <v>55</v>
      </c>
      <c r="C15" s="29" t="s">
        <v>1</v>
      </c>
      <c r="D15" s="3">
        <v>3</v>
      </c>
      <c r="F15" s="212">
        <f>D15*E15</f>
        <v>0</v>
      </c>
      <c r="G15" s="2"/>
      <c r="H15" s="2"/>
      <c r="I15" s="30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</row>
    <row r="16" spans="1:47">
      <c r="A16" s="27"/>
      <c r="B16" s="29"/>
      <c r="C16" s="29"/>
      <c r="F16" s="212"/>
      <c r="G16" s="2"/>
      <c r="H16" s="2"/>
      <c r="I16" s="30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</row>
    <row r="17" spans="1:47" s="23" customFormat="1">
      <c r="A17" s="21">
        <v>2</v>
      </c>
      <c r="B17" s="219" t="s">
        <v>43</v>
      </c>
      <c r="C17" s="29"/>
      <c r="D17" s="3"/>
      <c r="E17" s="2"/>
      <c r="F17" s="21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</row>
    <row r="18" spans="1:47" s="23" customFormat="1" ht="28.5" customHeight="1">
      <c r="A18" s="27"/>
      <c r="B18" s="224" t="s">
        <v>130</v>
      </c>
      <c r="C18" s="29"/>
      <c r="D18" s="3"/>
      <c r="E18" s="2"/>
      <c r="F18" s="21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</row>
    <row r="19" spans="1:47">
      <c r="A19" s="27" t="s">
        <v>3</v>
      </c>
      <c r="B19" s="225" t="s">
        <v>45</v>
      </c>
      <c r="C19" s="3" t="s">
        <v>1</v>
      </c>
      <c r="D19" s="3">
        <v>3</v>
      </c>
      <c r="F19" s="212">
        <f>D19*E19</f>
        <v>0</v>
      </c>
      <c r="G19" s="2"/>
      <c r="H19" s="2"/>
      <c r="I19" s="43"/>
      <c r="AB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</row>
    <row r="20" spans="1:47">
      <c r="A20" s="27" t="s">
        <v>4</v>
      </c>
      <c r="B20" s="225" t="s">
        <v>44</v>
      </c>
      <c r="C20" s="3" t="s">
        <v>1</v>
      </c>
      <c r="D20" s="3">
        <v>3</v>
      </c>
      <c r="F20" s="212">
        <f>D20*E20</f>
        <v>0</v>
      </c>
      <c r="G20" s="2"/>
      <c r="H20" s="2"/>
      <c r="I20" s="43"/>
      <c r="AB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</row>
    <row r="21" spans="1:47">
      <c r="A21" s="27"/>
      <c r="B21" s="29"/>
      <c r="C21" s="29"/>
      <c r="F21" s="212"/>
      <c r="G21" s="2"/>
      <c r="H21" s="2"/>
      <c r="I21" s="30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</row>
    <row r="22" spans="1:47" s="23" customFormat="1">
      <c r="A22" s="21">
        <v>3</v>
      </c>
      <c r="B22" s="219" t="s">
        <v>46</v>
      </c>
      <c r="C22" s="29"/>
      <c r="D22" s="3"/>
      <c r="E22" s="2"/>
      <c r="F22" s="21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</row>
    <row r="23" spans="1:47" s="23" customFormat="1" ht="69" customHeight="1">
      <c r="A23" s="27"/>
      <c r="B23" s="224" t="s">
        <v>117</v>
      </c>
      <c r="C23" s="29"/>
      <c r="D23" s="3"/>
      <c r="E23" s="2"/>
      <c r="F23" s="21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</row>
    <row r="24" spans="1:47">
      <c r="A24" s="27" t="s">
        <v>3</v>
      </c>
      <c r="B24" s="225" t="s">
        <v>47</v>
      </c>
      <c r="C24" s="3" t="s">
        <v>1</v>
      </c>
      <c r="D24" s="3">
        <v>2</v>
      </c>
      <c r="F24" s="212">
        <f>D24*E24</f>
        <v>0</v>
      </c>
      <c r="G24" s="2"/>
      <c r="H24" s="2"/>
      <c r="I24" s="43"/>
      <c r="AB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</row>
    <row r="25" spans="1:47">
      <c r="A25" s="27" t="s">
        <v>4</v>
      </c>
      <c r="B25" s="225" t="s">
        <v>49</v>
      </c>
      <c r="C25" s="3" t="s">
        <v>1</v>
      </c>
      <c r="D25" s="3">
        <v>1</v>
      </c>
      <c r="F25" s="212">
        <f>D25*E25</f>
        <v>0</v>
      </c>
      <c r="G25" s="2"/>
      <c r="H25" s="2"/>
      <c r="I25" s="43"/>
      <c r="AB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</row>
    <row r="26" spans="1:47">
      <c r="A26" s="27" t="s">
        <v>5</v>
      </c>
      <c r="B26" s="225" t="s">
        <v>48</v>
      </c>
      <c r="C26" s="3" t="s">
        <v>1</v>
      </c>
      <c r="D26" s="3">
        <v>1</v>
      </c>
      <c r="F26" s="212">
        <f>D26*E26</f>
        <v>0</v>
      </c>
      <c r="G26" s="2"/>
      <c r="H26" s="2"/>
      <c r="I26" s="43"/>
      <c r="AB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</row>
    <row r="27" spans="1:47">
      <c r="A27" s="27"/>
      <c r="B27" s="29"/>
      <c r="C27" s="29"/>
      <c r="F27" s="212"/>
      <c r="G27" s="2"/>
      <c r="H27" s="2"/>
      <c r="I27" s="30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</row>
    <row r="28" spans="1:47" s="23" customFormat="1">
      <c r="A28" s="21">
        <v>4</v>
      </c>
      <c r="B28" s="219" t="s">
        <v>51</v>
      </c>
      <c r="C28" s="29"/>
      <c r="D28" s="3"/>
      <c r="E28" s="2"/>
      <c r="F28" s="21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</row>
    <row r="29" spans="1:47" s="23" customFormat="1" ht="27" customHeight="1">
      <c r="A29" s="27"/>
      <c r="B29" s="224" t="s">
        <v>132</v>
      </c>
      <c r="C29" s="29"/>
      <c r="D29" s="3"/>
      <c r="E29" s="2"/>
      <c r="F29" s="21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</row>
    <row r="30" spans="1:47">
      <c r="A30" s="27" t="s">
        <v>3</v>
      </c>
      <c r="B30" s="225" t="s">
        <v>133</v>
      </c>
      <c r="C30" s="3" t="s">
        <v>1</v>
      </c>
      <c r="D30" s="3">
        <v>2</v>
      </c>
      <c r="F30" s="212">
        <f>D30*E30</f>
        <v>0</v>
      </c>
      <c r="G30" s="2"/>
      <c r="H30" s="2"/>
      <c r="I30" s="43"/>
      <c r="AB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</row>
    <row r="31" spans="1:47">
      <c r="A31" s="27" t="s">
        <v>4</v>
      </c>
      <c r="B31" s="225" t="s">
        <v>52</v>
      </c>
      <c r="C31" s="3" t="s">
        <v>1</v>
      </c>
      <c r="D31" s="3">
        <v>2</v>
      </c>
      <c r="F31" s="212">
        <f>D31*E31</f>
        <v>0</v>
      </c>
      <c r="G31" s="2"/>
      <c r="H31" s="2"/>
      <c r="I31" s="43"/>
      <c r="AB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</row>
    <row r="32" spans="1:47">
      <c r="A32" s="27" t="s">
        <v>5</v>
      </c>
      <c r="B32" s="225" t="s">
        <v>54</v>
      </c>
      <c r="C32" s="3" t="s">
        <v>1</v>
      </c>
      <c r="D32" s="3">
        <v>2</v>
      </c>
      <c r="F32" s="212">
        <f>D32*E32</f>
        <v>0</v>
      </c>
      <c r="G32" s="2"/>
      <c r="H32" s="2"/>
      <c r="I32" s="43"/>
      <c r="AB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</row>
    <row r="33" spans="1:47">
      <c r="A33" s="27" t="s">
        <v>7</v>
      </c>
      <c r="B33" s="225" t="s">
        <v>53</v>
      </c>
      <c r="C33" s="3" t="s">
        <v>1</v>
      </c>
      <c r="D33" s="3">
        <v>3</v>
      </c>
      <c r="F33" s="212">
        <f>D33*E33</f>
        <v>0</v>
      </c>
      <c r="G33" s="2"/>
      <c r="H33" s="2"/>
      <c r="I33" s="43"/>
      <c r="AB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</row>
    <row r="34" spans="1:47">
      <c r="A34" s="27" t="s">
        <v>6</v>
      </c>
      <c r="B34" s="29"/>
      <c r="C34" s="29"/>
      <c r="F34" s="212"/>
      <c r="G34" s="2"/>
      <c r="H34" s="2"/>
      <c r="I34" s="30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</row>
    <row r="35" spans="1:47" s="23" customFormat="1">
      <c r="A35" s="21">
        <v>5</v>
      </c>
      <c r="B35" s="219" t="s">
        <v>56</v>
      </c>
      <c r="C35" s="29"/>
      <c r="D35" s="3"/>
      <c r="E35" s="2"/>
      <c r="F35" s="21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</row>
    <row r="36" spans="1:47" s="23" customFormat="1" ht="26.4">
      <c r="A36" s="27"/>
      <c r="B36" s="224" t="s">
        <v>108</v>
      </c>
      <c r="C36" s="29"/>
      <c r="D36" s="3"/>
      <c r="E36" s="2"/>
      <c r="F36" s="21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</row>
    <row r="37" spans="1:47">
      <c r="A37" s="27"/>
      <c r="B37" s="225"/>
      <c r="C37" s="3" t="s">
        <v>1</v>
      </c>
      <c r="D37" s="3">
        <v>2</v>
      </c>
      <c r="F37" s="212">
        <f>D37*E37</f>
        <v>0</v>
      </c>
      <c r="G37" s="2"/>
      <c r="H37" s="2"/>
      <c r="I37" s="43"/>
      <c r="AB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</row>
    <row r="38" spans="1:47">
      <c r="A38" s="27" t="s">
        <v>6</v>
      </c>
      <c r="B38" s="29"/>
      <c r="C38" s="29"/>
      <c r="F38" s="212"/>
      <c r="G38" s="2"/>
      <c r="H38" s="2"/>
      <c r="I38" s="30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</row>
    <row r="39" spans="1:47" s="23" customFormat="1">
      <c r="A39" s="21">
        <v>6</v>
      </c>
      <c r="B39" s="219" t="s">
        <v>107</v>
      </c>
      <c r="C39" s="29"/>
      <c r="D39" s="3"/>
      <c r="E39" s="2"/>
      <c r="F39" s="21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</row>
    <row r="40" spans="1:47" s="23" customFormat="1" ht="26.4">
      <c r="A40" s="27"/>
      <c r="B40" s="224" t="s">
        <v>109</v>
      </c>
      <c r="C40" s="29"/>
      <c r="D40" s="3"/>
      <c r="E40" s="2"/>
      <c r="F40" s="21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</row>
    <row r="41" spans="1:47">
      <c r="A41" s="27"/>
      <c r="B41" s="225"/>
      <c r="C41" s="3" t="s">
        <v>1</v>
      </c>
      <c r="D41" s="3">
        <v>2</v>
      </c>
      <c r="F41" s="212">
        <f>D41*E41</f>
        <v>0</v>
      </c>
      <c r="G41" s="2"/>
      <c r="H41" s="2"/>
      <c r="I41" s="43"/>
      <c r="AB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</row>
    <row r="42" spans="1:47" s="103" customFormat="1">
      <c r="A42" s="27"/>
      <c r="B42" s="22"/>
      <c r="C42" s="29"/>
      <c r="D42" s="110"/>
      <c r="E42" s="110"/>
      <c r="F42" s="212"/>
    </row>
    <row r="43" spans="1:47" s="132" customFormat="1" ht="13.8">
      <c r="A43" s="49">
        <v>7</v>
      </c>
      <c r="B43" s="219" t="s">
        <v>50</v>
      </c>
      <c r="C43" s="119"/>
      <c r="D43" s="119"/>
      <c r="E43" s="131"/>
      <c r="F43" s="212"/>
    </row>
    <row r="44" spans="1:47" s="132" customFormat="1" ht="39.6">
      <c r="A44" s="49"/>
      <c r="B44" s="224" t="s">
        <v>134</v>
      </c>
      <c r="C44" s="119"/>
      <c r="D44" s="119"/>
      <c r="E44" s="131"/>
      <c r="F44" s="212"/>
    </row>
    <row r="45" spans="1:47" s="132" customFormat="1" ht="13.8">
      <c r="A45" s="49"/>
      <c r="B45" s="22"/>
      <c r="C45" s="39" t="s">
        <v>2</v>
      </c>
      <c r="D45" s="119">
        <v>38</v>
      </c>
      <c r="E45" s="131"/>
      <c r="F45" s="212">
        <f>D45*E45</f>
        <v>0</v>
      </c>
      <c r="G45" s="111">
        <v>25.3</v>
      </c>
      <c r="H45" s="111">
        <v>1.5</v>
      </c>
      <c r="I45" s="289">
        <f>+H45*G45</f>
        <v>37.950000000000003</v>
      </c>
      <c r="J45" s="111"/>
      <c r="K45" s="111"/>
      <c r="L45" s="208"/>
      <c r="M45" s="133"/>
      <c r="N45" s="222"/>
    </row>
    <row r="46" spans="1:47" s="132" customFormat="1" ht="13.8">
      <c r="A46" s="49"/>
      <c r="B46" s="22"/>
      <c r="C46" s="39"/>
      <c r="D46" s="119"/>
      <c r="E46" s="131"/>
      <c r="F46" s="212"/>
      <c r="G46" s="111"/>
      <c r="H46" s="111"/>
      <c r="I46" s="289"/>
      <c r="J46" s="111"/>
      <c r="K46" s="111"/>
      <c r="L46" s="208"/>
      <c r="M46" s="133"/>
      <c r="N46" s="222"/>
    </row>
    <row r="47" spans="1:47" s="132" customFormat="1" ht="13.8">
      <c r="A47" s="49"/>
      <c r="B47" s="22"/>
      <c r="C47" s="39"/>
      <c r="D47" s="119"/>
      <c r="E47" s="131"/>
      <c r="F47" s="212"/>
      <c r="G47" s="111"/>
      <c r="H47" s="111"/>
      <c r="I47" s="289"/>
      <c r="J47" s="111"/>
      <c r="K47" s="111"/>
      <c r="L47" s="208"/>
      <c r="M47" s="133"/>
      <c r="N47" s="222"/>
    </row>
    <row r="48" spans="1:47" s="103" customFormat="1">
      <c r="A48" s="27"/>
      <c r="B48" s="22"/>
      <c r="C48" s="29"/>
      <c r="D48" s="110"/>
      <c r="E48" s="110"/>
      <c r="F48" s="212"/>
    </row>
    <row r="49" spans="1:47" s="132" customFormat="1" ht="16.5" customHeight="1">
      <c r="A49" s="49">
        <v>8</v>
      </c>
      <c r="B49" s="219" t="s">
        <v>57</v>
      </c>
      <c r="C49" s="119"/>
      <c r="D49" s="119"/>
      <c r="E49" s="131"/>
      <c r="F49" s="212"/>
    </row>
    <row r="50" spans="1:47" s="132" customFormat="1" ht="39.6">
      <c r="A50" s="49"/>
      <c r="B50" s="224" t="s">
        <v>131</v>
      </c>
      <c r="C50" s="119"/>
      <c r="D50" s="119"/>
      <c r="E50" s="131"/>
      <c r="F50" s="212"/>
    </row>
    <row r="51" spans="1:47" s="132" customFormat="1" ht="13.8">
      <c r="A51" s="49"/>
      <c r="B51" s="22"/>
      <c r="C51" s="39" t="s">
        <v>9</v>
      </c>
      <c r="D51" s="119">
        <v>15</v>
      </c>
      <c r="E51" s="131"/>
      <c r="F51" s="212">
        <f>D51*E51</f>
        <v>0</v>
      </c>
      <c r="G51" s="111"/>
      <c r="H51" s="111"/>
      <c r="I51" s="208"/>
    </row>
    <row r="52" spans="1:47" s="50" customFormat="1" ht="13.8" thickBot="1">
      <c r="A52" s="51"/>
      <c r="B52" s="40"/>
      <c r="C52" s="41"/>
      <c r="D52" s="41"/>
      <c r="E52" s="42"/>
      <c r="F52" s="190"/>
      <c r="G52" s="226"/>
      <c r="H52" s="226"/>
      <c r="I52" s="218"/>
      <c r="J52" s="42"/>
      <c r="K52" s="42"/>
      <c r="L52" s="42"/>
      <c r="M52" s="42"/>
      <c r="N52" s="42"/>
      <c r="O52" s="42"/>
      <c r="P52" s="42"/>
      <c r="Q52" s="42"/>
      <c r="R52" s="42"/>
      <c r="S52" s="42"/>
      <c r="T52" s="42"/>
      <c r="U52" s="42"/>
      <c r="V52" s="42"/>
      <c r="W52" s="42"/>
      <c r="X52" s="42"/>
      <c r="Y52" s="42"/>
      <c r="Z52" s="42"/>
      <c r="AA52" s="42"/>
      <c r="AB52" s="42"/>
      <c r="AC52" s="42"/>
      <c r="AD52" s="42"/>
      <c r="AE52" s="42"/>
      <c r="AF52" s="42"/>
      <c r="AG52" s="42"/>
      <c r="AH52" s="42"/>
      <c r="AI52" s="42"/>
      <c r="AJ52" s="42"/>
      <c r="AK52" s="42"/>
      <c r="AL52" s="42"/>
      <c r="AM52" s="42"/>
      <c r="AN52" s="42"/>
      <c r="AO52" s="42"/>
      <c r="AP52" s="42"/>
      <c r="AQ52" s="42"/>
      <c r="AR52" s="42"/>
      <c r="AS52" s="42"/>
      <c r="AT52" s="42"/>
      <c r="AU52" s="42"/>
    </row>
    <row r="53" spans="1:47" s="20" customFormat="1">
      <c r="A53" s="24"/>
      <c r="B53" s="52" t="s">
        <v>28</v>
      </c>
      <c r="C53" s="308"/>
      <c r="D53" s="309"/>
      <c r="E53" s="2"/>
      <c r="F53" s="191">
        <f>SUM(F12:F52)</f>
        <v>0</v>
      </c>
      <c r="G53" s="19"/>
      <c r="H53" s="19"/>
      <c r="I53" s="19"/>
      <c r="J53" s="2"/>
      <c r="K53" s="2"/>
      <c r="L53" s="2"/>
      <c r="M53" s="2"/>
      <c r="N53" s="2"/>
      <c r="O53" s="2"/>
      <c r="P53" s="2"/>
      <c r="Q53" s="19"/>
      <c r="R53" s="19"/>
      <c r="S53" s="19"/>
      <c r="T53" s="19"/>
      <c r="U53" s="19"/>
      <c r="V53" s="19"/>
      <c r="W53" s="19"/>
      <c r="X53" s="19"/>
      <c r="Y53" s="19"/>
      <c r="Z53" s="19"/>
      <c r="AA53" s="19"/>
      <c r="AB53" s="19"/>
      <c r="AC53" s="19"/>
      <c r="AD53" s="19"/>
      <c r="AE53" s="19"/>
      <c r="AF53" s="19"/>
      <c r="AG53" s="19"/>
      <c r="AH53" s="19"/>
      <c r="AI53" s="19"/>
      <c r="AJ53" s="19"/>
      <c r="AK53" s="19"/>
      <c r="AL53" s="19"/>
      <c r="AM53" s="19"/>
      <c r="AN53" s="19"/>
      <c r="AO53" s="19"/>
      <c r="AP53" s="19"/>
      <c r="AQ53" s="19"/>
      <c r="AR53" s="19"/>
      <c r="AS53" s="19"/>
      <c r="AT53" s="19"/>
      <c r="AU53" s="19"/>
    </row>
    <row r="54" spans="1:47" s="20" customFormat="1">
      <c r="A54" s="24"/>
      <c r="B54" s="52"/>
      <c r="C54" s="216"/>
      <c r="D54" s="18"/>
      <c r="E54" s="2"/>
      <c r="F54" s="191"/>
      <c r="G54" s="19"/>
      <c r="H54" s="19"/>
      <c r="I54" s="19"/>
      <c r="J54" s="2"/>
      <c r="K54" s="2"/>
      <c r="L54" s="2"/>
      <c r="M54" s="2"/>
      <c r="N54" s="2"/>
      <c r="O54" s="2"/>
      <c r="P54" s="2"/>
      <c r="Q54" s="19"/>
      <c r="R54" s="19"/>
      <c r="S54" s="19"/>
      <c r="T54" s="19"/>
      <c r="U54" s="19"/>
      <c r="V54" s="19"/>
      <c r="W54" s="19"/>
      <c r="X54" s="19"/>
      <c r="Y54" s="19"/>
      <c r="Z54" s="19"/>
      <c r="AA54" s="19"/>
      <c r="AB54" s="19"/>
      <c r="AC54" s="19"/>
      <c r="AD54" s="19"/>
      <c r="AE54" s="19"/>
      <c r="AF54" s="19"/>
      <c r="AG54" s="19"/>
      <c r="AH54" s="19"/>
      <c r="AI54" s="19"/>
      <c r="AJ54" s="19"/>
      <c r="AK54" s="19"/>
      <c r="AL54" s="19"/>
      <c r="AM54" s="19"/>
      <c r="AN54" s="19"/>
      <c r="AO54" s="19"/>
      <c r="AP54" s="19"/>
      <c r="AQ54" s="19"/>
      <c r="AR54" s="19"/>
      <c r="AS54" s="19"/>
      <c r="AT54" s="19"/>
      <c r="AU54" s="19"/>
    </row>
    <row r="55" spans="1:47" s="20" customFormat="1">
      <c r="A55" s="24"/>
      <c r="B55" s="52"/>
      <c r="C55" s="216"/>
      <c r="D55" s="18"/>
      <c r="E55" s="2"/>
      <c r="F55" s="191"/>
      <c r="G55" s="19"/>
      <c r="H55" s="19"/>
      <c r="I55" s="19"/>
      <c r="J55" s="2"/>
      <c r="K55" s="2"/>
      <c r="L55" s="2"/>
      <c r="M55" s="2"/>
      <c r="N55" s="2"/>
      <c r="O55" s="2"/>
      <c r="P55" s="2"/>
      <c r="Q55" s="19"/>
      <c r="R55" s="19"/>
      <c r="S55" s="19"/>
      <c r="T55" s="19"/>
      <c r="U55" s="19"/>
      <c r="V55" s="19"/>
      <c r="W55" s="19"/>
      <c r="X55" s="19"/>
      <c r="Y55" s="19"/>
      <c r="Z55" s="19"/>
      <c r="AA55" s="19"/>
      <c r="AB55" s="19"/>
      <c r="AC55" s="19"/>
      <c r="AD55" s="19"/>
      <c r="AE55" s="19"/>
      <c r="AF55" s="19"/>
      <c r="AG55" s="19"/>
      <c r="AH55" s="19"/>
      <c r="AI55" s="19"/>
      <c r="AJ55" s="19"/>
      <c r="AK55" s="19"/>
      <c r="AL55" s="19"/>
      <c r="AM55" s="19"/>
      <c r="AN55" s="19"/>
      <c r="AO55" s="19"/>
      <c r="AP55" s="19"/>
      <c r="AQ55" s="19"/>
      <c r="AR55" s="19"/>
      <c r="AS55" s="19"/>
      <c r="AT55" s="19"/>
      <c r="AU55" s="19"/>
    </row>
    <row r="56" spans="1:47" s="20" customFormat="1">
      <c r="A56" s="24"/>
      <c r="B56" s="52"/>
      <c r="C56" s="216"/>
      <c r="D56" s="18"/>
      <c r="E56" s="2"/>
      <c r="F56" s="191"/>
      <c r="G56" s="19"/>
      <c r="H56" s="19"/>
      <c r="I56" s="19"/>
      <c r="J56" s="2"/>
      <c r="K56" s="2"/>
      <c r="L56" s="2"/>
      <c r="M56" s="2"/>
      <c r="N56" s="2"/>
      <c r="O56" s="2"/>
      <c r="P56" s="2"/>
      <c r="Q56" s="19"/>
      <c r="R56" s="19"/>
      <c r="S56" s="19"/>
      <c r="T56" s="19"/>
      <c r="U56" s="19"/>
      <c r="V56" s="19"/>
      <c r="W56" s="19"/>
      <c r="X56" s="19"/>
      <c r="Y56" s="19"/>
      <c r="Z56" s="19"/>
      <c r="AA56" s="19"/>
      <c r="AB56" s="19"/>
      <c r="AC56" s="19"/>
      <c r="AD56" s="19"/>
      <c r="AE56" s="19"/>
      <c r="AF56" s="19"/>
      <c r="AG56" s="19"/>
      <c r="AH56" s="19"/>
      <c r="AI56" s="19"/>
      <c r="AJ56" s="19"/>
      <c r="AK56" s="19"/>
      <c r="AL56" s="19"/>
      <c r="AM56" s="19"/>
      <c r="AN56" s="19"/>
      <c r="AO56" s="19"/>
      <c r="AP56" s="19"/>
      <c r="AQ56" s="19"/>
      <c r="AR56" s="19"/>
      <c r="AS56" s="19"/>
      <c r="AT56" s="19"/>
      <c r="AU56" s="19"/>
    </row>
    <row r="57" spans="1:47" s="55" customFormat="1">
      <c r="A57" s="44"/>
      <c r="B57" s="57"/>
      <c r="C57" s="57"/>
      <c r="D57" s="57"/>
      <c r="E57" s="56"/>
      <c r="F57" s="34"/>
      <c r="K57" s="105"/>
    </row>
    <row r="58" spans="1:47" s="250" customFormat="1">
      <c r="A58" s="101">
        <v>2</v>
      </c>
      <c r="B58" s="217" t="s">
        <v>8</v>
      </c>
      <c r="C58" s="217"/>
      <c r="D58" s="109"/>
      <c r="E58" s="236"/>
      <c r="F58" s="237"/>
      <c r="K58" s="255"/>
    </row>
    <row r="59" spans="1:47">
      <c r="A59" s="27"/>
      <c r="B59" s="29"/>
      <c r="C59" s="29"/>
      <c r="F59" s="3"/>
      <c r="G59" s="2"/>
      <c r="H59" s="2"/>
      <c r="AB59" s="2"/>
      <c r="AC59" s="2"/>
    </row>
    <row r="60" spans="1:47" s="232" customFormat="1">
      <c r="A60" s="228">
        <v>1</v>
      </c>
      <c r="B60" s="229" t="s">
        <v>58</v>
      </c>
      <c r="C60" s="230"/>
      <c r="D60" s="231"/>
      <c r="E60" s="231"/>
      <c r="F60" s="230"/>
      <c r="G60" s="231"/>
      <c r="H60" s="231"/>
      <c r="K60" s="235"/>
    </row>
    <row r="61" spans="1:47" s="223" customFormat="1" ht="26.4">
      <c r="A61" s="45"/>
      <c r="B61" s="117" t="s">
        <v>135</v>
      </c>
      <c r="C61" s="33"/>
      <c r="D61" s="34"/>
      <c r="E61" s="34"/>
      <c r="F61" s="34"/>
      <c r="G61" s="35"/>
      <c r="H61" s="35"/>
      <c r="I61" s="36"/>
      <c r="J61" s="35"/>
      <c r="K61" s="209"/>
    </row>
    <row r="62" spans="1:47" s="232" customFormat="1" ht="39.6">
      <c r="A62" s="45"/>
      <c r="B62" s="117" t="s">
        <v>129</v>
      </c>
      <c r="C62" s="33"/>
      <c r="D62" s="34"/>
      <c r="E62" s="34"/>
      <c r="F62" s="34"/>
      <c r="G62" s="35"/>
      <c r="H62" s="35"/>
      <c r="I62" s="36"/>
      <c r="J62" s="35"/>
      <c r="K62" s="235"/>
    </row>
    <row r="63" spans="1:47" s="232" customFormat="1">
      <c r="A63" s="45"/>
      <c r="B63" s="117"/>
      <c r="C63" s="33" t="s">
        <v>2</v>
      </c>
      <c r="D63" s="34">
        <v>5</v>
      </c>
      <c r="E63" s="34"/>
      <c r="F63" s="212">
        <f>D63*E63</f>
        <v>0</v>
      </c>
      <c r="G63" s="55"/>
      <c r="H63" s="55"/>
      <c r="I63" s="55"/>
      <c r="J63" s="210"/>
      <c r="K63" s="105"/>
      <c r="L63" s="55"/>
      <c r="M63" s="210"/>
    </row>
    <row r="64" spans="1:47" s="223" customFormat="1">
      <c r="A64" s="45"/>
      <c r="B64" s="220"/>
      <c r="C64" s="33"/>
      <c r="D64" s="34"/>
      <c r="E64" s="34"/>
      <c r="F64" s="34"/>
      <c r="G64" s="35"/>
      <c r="H64" s="35"/>
      <c r="I64" s="36"/>
      <c r="J64" s="35"/>
      <c r="K64" s="209"/>
    </row>
    <row r="65" spans="1:14" s="232" customFormat="1">
      <c r="A65" s="228">
        <v>2</v>
      </c>
      <c r="B65" s="229" t="s">
        <v>59</v>
      </c>
      <c r="C65" s="230"/>
      <c r="D65" s="231"/>
      <c r="E65" s="231"/>
      <c r="F65" s="230"/>
      <c r="G65" s="231"/>
      <c r="H65" s="231"/>
      <c r="K65" s="235"/>
    </row>
    <row r="66" spans="1:14" s="223" customFormat="1" ht="52.8">
      <c r="A66" s="45"/>
      <c r="B66" s="117" t="s">
        <v>136</v>
      </c>
      <c r="C66" s="33"/>
      <c r="D66" s="34"/>
      <c r="E66" s="34"/>
      <c r="F66" s="34"/>
      <c r="G66" s="35"/>
      <c r="H66" s="35"/>
      <c r="I66" s="36"/>
      <c r="J66" s="35"/>
      <c r="K66" s="209"/>
    </row>
    <row r="67" spans="1:14" s="232" customFormat="1">
      <c r="A67" s="45"/>
      <c r="B67" s="117"/>
      <c r="C67" s="33" t="s">
        <v>2</v>
      </c>
      <c r="D67" s="34">
        <v>5</v>
      </c>
      <c r="E67" s="34"/>
      <c r="F67" s="212">
        <f>D67*E67</f>
        <v>0</v>
      </c>
      <c r="G67" s="35"/>
      <c r="H67" s="35"/>
      <c r="I67" s="36"/>
      <c r="J67" s="35"/>
      <c r="K67" s="235"/>
    </row>
    <row r="68" spans="1:14" s="223" customFormat="1">
      <c r="A68" s="45"/>
      <c r="B68" s="220"/>
      <c r="C68" s="33"/>
      <c r="D68" s="34"/>
      <c r="E68" s="34"/>
      <c r="F68" s="34"/>
      <c r="G68" s="35"/>
      <c r="H68" s="35"/>
      <c r="I68" s="36"/>
      <c r="J68" s="35"/>
      <c r="K68" s="209"/>
    </row>
    <row r="69" spans="1:14" s="232" customFormat="1">
      <c r="A69" s="228">
        <v>3</v>
      </c>
      <c r="B69" s="229" t="s">
        <v>60</v>
      </c>
      <c r="C69" s="230"/>
      <c r="D69" s="231"/>
      <c r="E69" s="231"/>
      <c r="F69" s="230"/>
      <c r="G69" s="231"/>
      <c r="H69" s="231"/>
      <c r="K69" s="235"/>
    </row>
    <row r="70" spans="1:14" s="223" customFormat="1" ht="38.25" customHeight="1">
      <c r="A70" s="45"/>
      <c r="B70" s="117" t="s">
        <v>137</v>
      </c>
      <c r="C70" s="33"/>
      <c r="D70" s="34"/>
      <c r="E70" s="34"/>
      <c r="F70" s="34"/>
      <c r="G70" s="35"/>
      <c r="H70" s="35"/>
      <c r="I70" s="36"/>
      <c r="J70" s="35"/>
      <c r="K70" s="209"/>
    </row>
    <row r="71" spans="1:14" s="232" customFormat="1">
      <c r="A71" s="45"/>
      <c r="B71" s="117"/>
      <c r="C71" s="33" t="s">
        <v>2</v>
      </c>
      <c r="D71" s="34">
        <v>43</v>
      </c>
      <c r="E71" s="34"/>
      <c r="F71" s="212">
        <f>D71*E71</f>
        <v>0</v>
      </c>
      <c r="G71" s="35">
        <v>28.3</v>
      </c>
      <c r="H71" s="35">
        <v>1.5</v>
      </c>
      <c r="I71" s="38">
        <f>+G71*H71</f>
        <v>42.45</v>
      </c>
      <c r="J71" s="35"/>
      <c r="K71" s="285"/>
      <c r="M71" s="233"/>
      <c r="N71" s="288"/>
    </row>
    <row r="72" spans="1:14" s="223" customFormat="1">
      <c r="A72" s="45"/>
      <c r="B72" s="220"/>
      <c r="C72" s="33"/>
      <c r="D72" s="34"/>
      <c r="E72" s="34"/>
      <c r="F72" s="34"/>
      <c r="G72" s="35"/>
      <c r="H72" s="35"/>
      <c r="I72" s="36"/>
      <c r="J72" s="35"/>
      <c r="K72" s="209"/>
    </row>
    <row r="73" spans="1:14" s="232" customFormat="1">
      <c r="A73" s="228">
        <v>4</v>
      </c>
      <c r="B73" s="229" t="s">
        <v>61</v>
      </c>
      <c r="C73" s="230"/>
      <c r="D73" s="231"/>
      <c r="E73" s="231"/>
      <c r="F73" s="230"/>
      <c r="G73" s="231"/>
      <c r="H73" s="231"/>
      <c r="K73" s="235"/>
    </row>
    <row r="74" spans="1:14" s="223" customFormat="1" ht="63.75" customHeight="1">
      <c r="A74" s="45"/>
      <c r="B74" s="117" t="s">
        <v>138</v>
      </c>
      <c r="C74" s="33"/>
      <c r="D74" s="34"/>
      <c r="E74" s="34"/>
      <c r="F74" s="34"/>
      <c r="G74" s="35"/>
      <c r="H74" s="35"/>
      <c r="I74" s="36"/>
      <c r="J74" s="35"/>
      <c r="K74" s="209"/>
    </row>
    <row r="75" spans="1:14" s="232" customFormat="1">
      <c r="A75" s="45"/>
      <c r="B75" s="117"/>
      <c r="C75" s="33" t="s">
        <v>2</v>
      </c>
      <c r="D75" s="34">
        <f>+D45</f>
        <v>38</v>
      </c>
      <c r="E75" s="34"/>
      <c r="F75" s="212">
        <f>D75*E75</f>
        <v>0</v>
      </c>
      <c r="G75" s="35"/>
      <c r="H75" s="35"/>
      <c r="I75" s="36"/>
      <c r="J75" s="35"/>
      <c r="K75" s="235"/>
    </row>
    <row r="76" spans="1:14" s="55" customFormat="1" ht="12.75" customHeight="1">
      <c r="A76" s="44"/>
      <c r="B76" s="106"/>
      <c r="C76" s="106"/>
      <c r="D76" s="57"/>
      <c r="E76" s="56"/>
      <c r="F76" s="34"/>
      <c r="I76" s="210"/>
      <c r="K76" s="105"/>
    </row>
    <row r="77" spans="1:14" s="55" customFormat="1">
      <c r="A77" s="44">
        <v>5</v>
      </c>
      <c r="B77" s="104" t="s">
        <v>62</v>
      </c>
      <c r="C77" s="104"/>
      <c r="D77" s="57"/>
      <c r="E77" s="134"/>
      <c r="F77" s="116"/>
      <c r="K77" s="105"/>
    </row>
    <row r="78" spans="1:14" s="55" customFormat="1" ht="52.8">
      <c r="A78" s="44"/>
      <c r="B78" s="106" t="s">
        <v>63</v>
      </c>
      <c r="C78" s="106"/>
      <c r="D78" s="57"/>
      <c r="E78" s="134"/>
      <c r="F78" s="116"/>
      <c r="K78" s="105"/>
    </row>
    <row r="79" spans="1:14" s="55" customFormat="1" ht="36.75" customHeight="1">
      <c r="A79" s="44"/>
      <c r="B79" s="106" t="s">
        <v>64</v>
      </c>
      <c r="C79" s="106"/>
      <c r="D79" s="57"/>
      <c r="E79" s="134"/>
      <c r="F79" s="116"/>
      <c r="K79" s="105"/>
    </row>
    <row r="80" spans="1:14" s="55" customFormat="1">
      <c r="A80" s="44"/>
      <c r="B80" s="57"/>
      <c r="C80" s="57" t="s">
        <v>2</v>
      </c>
      <c r="D80" s="57">
        <v>3</v>
      </c>
      <c r="E80" s="134"/>
      <c r="F80" s="212">
        <f>D80*E80</f>
        <v>0</v>
      </c>
      <c r="K80" s="105"/>
    </row>
    <row r="81" spans="1:47" s="55" customFormat="1">
      <c r="A81" s="44"/>
      <c r="B81" s="57"/>
      <c r="C81" s="57"/>
      <c r="D81" s="57"/>
      <c r="E81" s="134"/>
      <c r="F81" s="212"/>
      <c r="K81" s="105"/>
    </row>
    <row r="82" spans="1:47" s="55" customFormat="1">
      <c r="A82" s="44"/>
      <c r="B82" s="57"/>
      <c r="C82" s="57"/>
      <c r="D82" s="57"/>
      <c r="E82" s="134"/>
      <c r="F82" s="212"/>
      <c r="K82" s="105"/>
    </row>
    <row r="83" spans="1:47" s="55" customFormat="1">
      <c r="A83" s="44"/>
      <c r="B83" s="57"/>
      <c r="C83" s="57"/>
      <c r="D83" s="57"/>
      <c r="E83" s="134"/>
      <c r="F83" s="212"/>
      <c r="K83" s="105"/>
    </row>
    <row r="84" spans="1:47" s="105" customFormat="1">
      <c r="A84" s="44"/>
      <c r="B84" s="57"/>
      <c r="C84" s="57"/>
      <c r="D84" s="134"/>
      <c r="E84" s="56"/>
      <c r="F84" s="34"/>
      <c r="G84" s="56"/>
      <c r="H84" s="56"/>
      <c r="I84" s="56"/>
      <c r="J84" s="56"/>
      <c r="K84" s="258"/>
    </row>
    <row r="85" spans="1:47" s="55" customFormat="1">
      <c r="A85" s="44">
        <v>6</v>
      </c>
      <c r="B85" s="107" t="s">
        <v>17</v>
      </c>
      <c r="C85" s="107"/>
      <c r="D85" s="57"/>
      <c r="E85" s="134"/>
      <c r="F85" s="116"/>
      <c r="K85" s="105"/>
    </row>
    <row r="86" spans="1:47" s="55" customFormat="1" ht="66">
      <c r="A86" s="44"/>
      <c r="B86" s="106" t="s">
        <v>139</v>
      </c>
      <c r="C86" s="106"/>
      <c r="D86" s="57"/>
      <c r="E86" s="134"/>
      <c r="F86" s="116"/>
      <c r="K86" s="105"/>
    </row>
    <row r="87" spans="1:47" s="55" customFormat="1" ht="52.8">
      <c r="A87" s="44"/>
      <c r="B87" s="106" t="s">
        <v>18</v>
      </c>
      <c r="C87" s="106"/>
      <c r="D87" s="57"/>
      <c r="E87" s="134"/>
      <c r="F87" s="116"/>
      <c r="K87" s="105"/>
    </row>
    <row r="88" spans="1:47" s="55" customFormat="1">
      <c r="A88" s="44"/>
      <c r="B88" s="57"/>
      <c r="C88" s="57" t="s">
        <v>2</v>
      </c>
      <c r="D88" s="57">
        <f>+K88</f>
        <v>21.599999999999998</v>
      </c>
      <c r="E88" s="56"/>
      <c r="F88" s="212">
        <f>D88*E88</f>
        <v>0</v>
      </c>
      <c r="G88" s="55">
        <v>8.9</v>
      </c>
      <c r="H88" s="55">
        <v>3.5</v>
      </c>
      <c r="I88" s="55">
        <v>4.25</v>
      </c>
      <c r="J88" s="55">
        <v>4.95</v>
      </c>
      <c r="K88" s="286">
        <f>SUM(G88:J88)</f>
        <v>21.599999999999998</v>
      </c>
    </row>
    <row r="89" spans="1:47" s="262" customFormat="1" ht="13.8" thickBot="1">
      <c r="A89" s="259"/>
      <c r="B89" s="58"/>
      <c r="C89" s="58"/>
      <c r="D89" s="58"/>
      <c r="E89" s="260"/>
      <c r="F89" s="261"/>
      <c r="J89" s="263"/>
      <c r="K89" s="264"/>
    </row>
    <row r="90" spans="1:47" s="20" customFormat="1">
      <c r="A90" s="24"/>
      <c r="B90" s="52" t="s">
        <v>125</v>
      </c>
      <c r="C90" s="308"/>
      <c r="D90" s="309"/>
      <c r="E90" s="2"/>
      <c r="F90" s="191">
        <f>SUM(F62:F88)</f>
        <v>0</v>
      </c>
      <c r="G90" s="19"/>
      <c r="H90" s="19"/>
      <c r="I90" s="19"/>
      <c r="J90" s="2"/>
      <c r="K90" s="2"/>
      <c r="L90" s="2"/>
      <c r="M90" s="2"/>
      <c r="N90" s="2"/>
      <c r="O90" s="2"/>
      <c r="P90" s="2"/>
      <c r="Q90" s="19"/>
      <c r="R90" s="19"/>
      <c r="S90" s="19"/>
      <c r="T90" s="19"/>
      <c r="U90" s="19"/>
      <c r="V90" s="19"/>
      <c r="W90" s="19"/>
      <c r="X90" s="19"/>
      <c r="Y90" s="19"/>
      <c r="Z90" s="19"/>
      <c r="AA90" s="19"/>
      <c r="AB90" s="19"/>
      <c r="AC90" s="19"/>
      <c r="AD90" s="19"/>
      <c r="AE90" s="19"/>
      <c r="AF90" s="19"/>
      <c r="AG90" s="19"/>
      <c r="AH90" s="19"/>
      <c r="AI90" s="19"/>
      <c r="AJ90" s="19"/>
      <c r="AK90" s="19"/>
      <c r="AL90" s="19"/>
      <c r="AM90" s="19"/>
      <c r="AN90" s="19"/>
      <c r="AO90" s="19"/>
      <c r="AP90" s="19"/>
      <c r="AQ90" s="19"/>
      <c r="AR90" s="19"/>
      <c r="AS90" s="19"/>
      <c r="AT90" s="19"/>
      <c r="AU90" s="19"/>
    </row>
    <row r="91" spans="1:47" s="20" customFormat="1">
      <c r="A91" s="24"/>
      <c r="B91" s="52"/>
      <c r="C91" s="216"/>
      <c r="D91" s="18"/>
      <c r="E91" s="2"/>
      <c r="F91" s="191"/>
      <c r="G91" s="19"/>
      <c r="H91" s="19"/>
      <c r="I91" s="19"/>
      <c r="J91" s="2"/>
      <c r="K91" s="2"/>
      <c r="L91" s="2"/>
      <c r="M91" s="2"/>
      <c r="N91" s="2"/>
      <c r="O91" s="2"/>
      <c r="P91" s="2"/>
      <c r="Q91" s="19"/>
      <c r="R91" s="19"/>
      <c r="S91" s="19"/>
      <c r="T91" s="19"/>
      <c r="U91" s="19"/>
      <c r="V91" s="19"/>
      <c r="W91" s="19"/>
      <c r="X91" s="19"/>
      <c r="Y91" s="19"/>
      <c r="Z91" s="19"/>
      <c r="AA91" s="19"/>
      <c r="AB91" s="19"/>
      <c r="AC91" s="19"/>
      <c r="AD91" s="19"/>
      <c r="AE91" s="19"/>
      <c r="AF91" s="19"/>
      <c r="AG91" s="19"/>
      <c r="AH91" s="19"/>
      <c r="AI91" s="19"/>
      <c r="AJ91" s="19"/>
      <c r="AK91" s="19"/>
      <c r="AL91" s="19"/>
      <c r="AM91" s="19"/>
      <c r="AN91" s="19"/>
      <c r="AO91" s="19"/>
      <c r="AP91" s="19"/>
      <c r="AQ91" s="19"/>
      <c r="AR91" s="19"/>
      <c r="AS91" s="19"/>
      <c r="AT91" s="19"/>
      <c r="AU91" s="19"/>
    </row>
    <row r="92" spans="1:47" s="20" customFormat="1">
      <c r="A92" s="24"/>
      <c r="B92" s="52"/>
      <c r="C92" s="216"/>
      <c r="D92" s="18"/>
      <c r="E92" s="2"/>
      <c r="F92" s="191"/>
      <c r="G92" s="19"/>
      <c r="H92" s="19"/>
      <c r="I92" s="19"/>
      <c r="J92" s="2"/>
      <c r="K92" s="2"/>
      <c r="L92" s="2"/>
      <c r="M92" s="2"/>
      <c r="N92" s="2"/>
      <c r="O92" s="2"/>
      <c r="P92" s="2"/>
      <c r="Q92" s="19"/>
      <c r="R92" s="19"/>
      <c r="S92" s="19"/>
      <c r="T92" s="19"/>
      <c r="U92" s="19"/>
      <c r="V92" s="19"/>
      <c r="W92" s="19"/>
      <c r="X92" s="19"/>
      <c r="Y92" s="19"/>
      <c r="Z92" s="19"/>
      <c r="AA92" s="19"/>
      <c r="AB92" s="19"/>
      <c r="AC92" s="19"/>
      <c r="AD92" s="19"/>
      <c r="AE92" s="19"/>
      <c r="AF92" s="19"/>
      <c r="AG92" s="19"/>
      <c r="AH92" s="19"/>
      <c r="AI92" s="19"/>
      <c r="AJ92" s="19"/>
      <c r="AK92" s="19"/>
      <c r="AL92" s="19"/>
      <c r="AM92" s="19"/>
      <c r="AN92" s="19"/>
      <c r="AO92" s="19"/>
      <c r="AP92" s="19"/>
      <c r="AQ92" s="19"/>
      <c r="AR92" s="19"/>
      <c r="AS92" s="19"/>
      <c r="AT92" s="19"/>
      <c r="AU92" s="19"/>
    </row>
    <row r="93" spans="1:47" s="20" customFormat="1">
      <c r="A93" s="24"/>
      <c r="B93" s="52"/>
      <c r="C93" s="216"/>
      <c r="D93" s="18"/>
      <c r="E93" s="2"/>
      <c r="F93" s="191"/>
      <c r="G93" s="19"/>
      <c r="H93" s="19"/>
      <c r="I93" s="19"/>
      <c r="J93" s="2"/>
      <c r="K93" s="2"/>
      <c r="L93" s="2"/>
      <c r="M93" s="2"/>
      <c r="N93" s="2"/>
      <c r="O93" s="2"/>
      <c r="P93" s="2"/>
      <c r="Q93" s="19"/>
      <c r="R93" s="19"/>
      <c r="S93" s="19"/>
      <c r="T93" s="19"/>
      <c r="U93" s="19"/>
      <c r="V93" s="19"/>
      <c r="W93" s="19"/>
      <c r="X93" s="19"/>
      <c r="Y93" s="19"/>
      <c r="Z93" s="19"/>
      <c r="AA93" s="19"/>
      <c r="AB93" s="19"/>
      <c r="AC93" s="19"/>
      <c r="AD93" s="19"/>
      <c r="AE93" s="19"/>
      <c r="AF93" s="19"/>
      <c r="AG93" s="19"/>
      <c r="AH93" s="19"/>
      <c r="AI93" s="19"/>
      <c r="AJ93" s="19"/>
      <c r="AK93" s="19"/>
      <c r="AL93" s="19"/>
      <c r="AM93" s="19"/>
      <c r="AN93" s="19"/>
      <c r="AO93" s="19"/>
      <c r="AP93" s="19"/>
      <c r="AQ93" s="19"/>
      <c r="AR93" s="19"/>
      <c r="AS93" s="19"/>
      <c r="AT93" s="19"/>
      <c r="AU93" s="19"/>
    </row>
    <row r="94" spans="1:47" s="20" customFormat="1">
      <c r="A94" s="24"/>
      <c r="B94" s="52"/>
      <c r="C94" s="216"/>
      <c r="D94" s="18"/>
      <c r="E94" s="2"/>
      <c r="F94" s="191"/>
      <c r="G94" s="19"/>
      <c r="H94" s="19"/>
      <c r="I94" s="19"/>
      <c r="J94" s="2"/>
      <c r="K94" s="2"/>
      <c r="L94" s="2"/>
      <c r="M94" s="2"/>
      <c r="N94" s="2"/>
      <c r="O94" s="2"/>
      <c r="P94" s="2"/>
      <c r="Q94" s="19"/>
      <c r="R94" s="19"/>
      <c r="S94" s="19"/>
      <c r="T94" s="19"/>
      <c r="U94" s="19"/>
      <c r="V94" s="19"/>
      <c r="W94" s="19"/>
      <c r="X94" s="19"/>
      <c r="Y94" s="19"/>
      <c r="Z94" s="19"/>
      <c r="AA94" s="19"/>
      <c r="AB94" s="19"/>
      <c r="AC94" s="19"/>
      <c r="AD94" s="19"/>
      <c r="AE94" s="19"/>
      <c r="AF94" s="19"/>
      <c r="AG94" s="19"/>
      <c r="AH94" s="19"/>
      <c r="AI94" s="19"/>
      <c r="AJ94" s="19"/>
      <c r="AK94" s="19"/>
      <c r="AL94" s="19"/>
      <c r="AM94" s="19"/>
      <c r="AN94" s="19"/>
      <c r="AO94" s="19"/>
      <c r="AP94" s="19"/>
      <c r="AQ94" s="19"/>
      <c r="AR94" s="19"/>
      <c r="AS94" s="19"/>
      <c r="AT94" s="19"/>
      <c r="AU94" s="19"/>
    </row>
    <row r="95" spans="1:47" s="238" customFormat="1">
      <c r="A95" s="101">
        <v>3</v>
      </c>
      <c r="B95" s="217" t="s">
        <v>10</v>
      </c>
      <c r="C95" s="217"/>
      <c r="D95" s="109"/>
      <c r="E95" s="236"/>
      <c r="F95" s="237"/>
      <c r="K95" s="239"/>
    </row>
    <row r="96" spans="1:47" s="238" customFormat="1">
      <c r="A96" s="101"/>
      <c r="B96" s="217"/>
      <c r="C96" s="217"/>
      <c r="D96" s="109"/>
      <c r="E96" s="236"/>
      <c r="F96" s="237"/>
      <c r="K96" s="239"/>
    </row>
    <row r="97" spans="1:47" s="55" customFormat="1">
      <c r="A97" s="44"/>
      <c r="B97" s="57"/>
      <c r="C97" s="57"/>
      <c r="D97" s="57"/>
      <c r="E97" s="56"/>
      <c r="F97" s="34"/>
      <c r="K97" s="105"/>
    </row>
    <row r="98" spans="1:47" s="55" customFormat="1">
      <c r="A98" s="44">
        <v>1</v>
      </c>
      <c r="B98" s="104" t="s">
        <v>70</v>
      </c>
      <c r="C98" s="104"/>
      <c r="D98" s="57"/>
      <c r="E98" s="56"/>
      <c r="F98" s="34"/>
      <c r="K98" s="105"/>
    </row>
    <row r="99" spans="1:47" s="111" customFormat="1" ht="26.4">
      <c r="A99" s="27"/>
      <c r="B99" s="22" t="s">
        <v>71</v>
      </c>
      <c r="C99" s="3"/>
      <c r="D99" s="2"/>
      <c r="E99" s="234"/>
      <c r="F99" s="34"/>
      <c r="G99" s="100"/>
      <c r="H99" s="100"/>
      <c r="I99" s="100"/>
      <c r="J99" s="100"/>
      <c r="K99" s="34"/>
      <c r="L99" s="251"/>
      <c r="M99" s="251"/>
      <c r="N99" s="251"/>
      <c r="O99" s="251"/>
      <c r="P99" s="251"/>
      <c r="Q99" s="251"/>
      <c r="R99" s="251"/>
      <c r="S99" s="251"/>
      <c r="T99" s="251"/>
      <c r="U99" s="251"/>
      <c r="V99" s="251"/>
      <c r="W99" s="251"/>
      <c r="X99" s="252"/>
      <c r="Y99" s="132"/>
      <c r="Z99" s="132"/>
      <c r="AA99" s="132"/>
      <c r="AB99" s="132"/>
      <c r="AC99" s="132"/>
      <c r="AD99" s="132"/>
      <c r="AE99" s="132"/>
      <c r="AF99" s="132"/>
    </row>
    <row r="100" spans="1:47" s="111" customFormat="1" ht="13.8">
      <c r="A100" s="27"/>
      <c r="B100" s="22" t="s">
        <v>69</v>
      </c>
      <c r="C100" s="3"/>
      <c r="D100" s="2"/>
      <c r="E100" s="234"/>
      <c r="F100" s="34"/>
      <c r="G100" s="100"/>
      <c r="H100" s="100"/>
      <c r="I100" s="100"/>
      <c r="J100" s="100"/>
      <c r="K100" s="34"/>
      <c r="L100" s="251"/>
      <c r="M100" s="251"/>
      <c r="N100" s="251"/>
      <c r="O100" s="251"/>
      <c r="P100" s="251"/>
      <c r="Q100" s="251"/>
      <c r="R100" s="251"/>
      <c r="S100" s="251"/>
      <c r="T100" s="251"/>
      <c r="U100" s="251"/>
      <c r="V100" s="251"/>
      <c r="W100" s="251"/>
      <c r="X100" s="252"/>
      <c r="Y100" s="132"/>
      <c r="Z100" s="132"/>
      <c r="AA100" s="132"/>
      <c r="AB100" s="132"/>
      <c r="AC100" s="132"/>
      <c r="AD100" s="132"/>
      <c r="AE100" s="132"/>
      <c r="AF100" s="132"/>
    </row>
    <row r="101" spans="1:47" s="111" customFormat="1" ht="13.8">
      <c r="A101" s="27"/>
      <c r="B101" s="22" t="s">
        <v>77</v>
      </c>
      <c r="C101" s="3"/>
      <c r="D101" s="2"/>
      <c r="E101" s="234"/>
      <c r="F101" s="34"/>
      <c r="G101" s="100"/>
      <c r="H101" s="100"/>
      <c r="I101" s="100"/>
      <c r="J101" s="100"/>
      <c r="K101" s="34"/>
      <c r="L101" s="251"/>
      <c r="M101" s="251"/>
      <c r="N101" s="251"/>
      <c r="O101" s="251"/>
      <c r="P101" s="251"/>
      <c r="Q101" s="251"/>
      <c r="R101" s="251"/>
      <c r="S101" s="251"/>
      <c r="T101" s="251"/>
      <c r="U101" s="251"/>
      <c r="V101" s="251"/>
      <c r="W101" s="251"/>
      <c r="X101" s="252"/>
      <c r="Y101" s="132"/>
      <c r="Z101" s="132"/>
      <c r="AA101" s="132"/>
      <c r="AB101" s="132"/>
      <c r="AC101" s="132"/>
      <c r="AD101" s="132"/>
      <c r="AE101" s="132"/>
      <c r="AF101" s="132"/>
    </row>
    <row r="102" spans="1:47" s="47" customFormat="1">
      <c r="A102" s="253"/>
      <c r="B102" s="117" t="s">
        <v>78</v>
      </c>
      <c r="C102" s="102"/>
      <c r="D102" s="34"/>
      <c r="E102" s="105"/>
      <c r="F102" s="254"/>
      <c r="G102" s="35"/>
      <c r="H102" s="35"/>
      <c r="K102" s="35"/>
    </row>
    <row r="103" spans="1:47" s="111" customFormat="1" ht="52.8">
      <c r="A103" s="27"/>
      <c r="B103" s="22" t="s">
        <v>79</v>
      </c>
      <c r="C103" s="3"/>
      <c r="D103" s="2"/>
      <c r="E103" s="234"/>
      <c r="F103" s="34"/>
      <c r="G103" s="100"/>
      <c r="H103" s="100"/>
      <c r="I103" s="100"/>
      <c r="J103" s="100"/>
      <c r="K103" s="34"/>
      <c r="L103" s="251"/>
      <c r="M103" s="251"/>
      <c r="N103" s="251"/>
      <c r="O103" s="251"/>
      <c r="P103" s="251"/>
      <c r="Q103" s="251"/>
      <c r="R103" s="251"/>
      <c r="S103" s="251"/>
      <c r="T103" s="251"/>
      <c r="U103" s="251"/>
      <c r="V103" s="251"/>
      <c r="W103" s="251"/>
      <c r="X103" s="252"/>
      <c r="Y103" s="132"/>
      <c r="Z103" s="132"/>
      <c r="AA103" s="132"/>
      <c r="AB103" s="132"/>
      <c r="AC103" s="132"/>
      <c r="AD103" s="132"/>
      <c r="AE103" s="132"/>
      <c r="AF103" s="132"/>
    </row>
    <row r="104" spans="1:47" s="47" customFormat="1" ht="26.4">
      <c r="A104" s="44"/>
      <c r="B104" s="117" t="s">
        <v>72</v>
      </c>
      <c r="C104" s="102"/>
      <c r="D104" s="34"/>
      <c r="E104" s="105"/>
      <c r="F104" s="254"/>
      <c r="G104" s="35"/>
      <c r="H104" s="35"/>
      <c r="K104" s="35"/>
    </row>
    <row r="105" spans="1:47" s="47" customFormat="1">
      <c r="A105" s="44"/>
      <c r="B105" s="31"/>
      <c r="C105" s="46" t="s">
        <v>2</v>
      </c>
      <c r="D105" s="34">
        <f>+D71</f>
        <v>43</v>
      </c>
      <c r="E105" s="105"/>
      <c r="F105" s="212">
        <f>D105*E105</f>
        <v>0</v>
      </c>
      <c r="G105" s="35"/>
      <c r="H105" s="35"/>
      <c r="I105" s="35"/>
      <c r="J105" s="35"/>
      <c r="K105" s="112"/>
      <c r="L105" s="35"/>
      <c r="M105" s="38"/>
      <c r="N105" s="35"/>
      <c r="O105" s="35"/>
      <c r="P105" s="35"/>
      <c r="R105" s="35"/>
      <c r="S105" s="35"/>
      <c r="T105" s="35"/>
      <c r="U105" s="35"/>
      <c r="V105" s="35"/>
    </row>
    <row r="106" spans="1:47" s="262" customFormat="1" ht="13.8" thickBot="1">
      <c r="A106" s="259"/>
      <c r="B106" s="58"/>
      <c r="C106" s="58"/>
      <c r="D106" s="58"/>
      <c r="E106" s="260"/>
      <c r="F106" s="261"/>
      <c r="J106" s="263"/>
      <c r="K106" s="264"/>
    </row>
    <row r="107" spans="1:47" s="250" customFormat="1">
      <c r="A107" s="245"/>
      <c r="B107" s="108" t="s">
        <v>124</v>
      </c>
      <c r="C107" s="108"/>
      <c r="D107" s="236"/>
      <c r="E107" s="236"/>
      <c r="F107" s="191">
        <f>SUM(F97:F106)</f>
        <v>0</v>
      </c>
      <c r="K107" s="255"/>
    </row>
    <row r="108" spans="1:47" s="250" customFormat="1">
      <c r="A108" s="245"/>
      <c r="B108" s="108"/>
      <c r="C108" s="108"/>
      <c r="D108" s="236"/>
      <c r="E108" s="236"/>
      <c r="F108" s="191"/>
      <c r="K108" s="255"/>
    </row>
    <row r="109" spans="1:47" s="250" customFormat="1">
      <c r="A109" s="245"/>
      <c r="B109" s="108"/>
      <c r="C109" s="108"/>
      <c r="D109" s="236"/>
      <c r="E109" s="236"/>
      <c r="F109" s="191"/>
      <c r="K109" s="255"/>
    </row>
    <row r="110" spans="1:47" s="250" customFormat="1">
      <c r="A110" s="245"/>
      <c r="B110" s="108"/>
      <c r="C110" s="108"/>
      <c r="D110" s="236"/>
      <c r="E110" s="236"/>
      <c r="F110" s="191"/>
      <c r="K110" s="255"/>
    </row>
    <row r="111" spans="1:47" s="20" customFormat="1">
      <c r="A111" s="24"/>
      <c r="B111" s="52"/>
      <c r="C111" s="216"/>
      <c r="D111" s="18"/>
      <c r="E111" s="2"/>
      <c r="F111" s="191"/>
      <c r="G111" s="19"/>
      <c r="H111" s="19"/>
      <c r="I111" s="19"/>
      <c r="J111" s="2"/>
      <c r="K111" s="2"/>
      <c r="L111" s="2"/>
      <c r="M111" s="2"/>
      <c r="N111" s="2"/>
      <c r="O111" s="2"/>
      <c r="P111" s="2"/>
      <c r="Q111" s="19"/>
      <c r="R111" s="19"/>
      <c r="S111" s="19"/>
      <c r="T111" s="19"/>
      <c r="U111" s="19"/>
      <c r="V111" s="19"/>
      <c r="W111" s="19"/>
      <c r="X111" s="19"/>
      <c r="Y111" s="19"/>
      <c r="Z111" s="19"/>
      <c r="AA111" s="19"/>
      <c r="AB111" s="19"/>
      <c r="AC111" s="19"/>
      <c r="AD111" s="19"/>
      <c r="AE111" s="19"/>
      <c r="AF111" s="19"/>
      <c r="AG111" s="19"/>
      <c r="AH111" s="19"/>
      <c r="AI111" s="19"/>
      <c r="AJ111" s="19"/>
      <c r="AK111" s="19"/>
      <c r="AL111" s="19"/>
      <c r="AM111" s="19"/>
      <c r="AN111" s="19"/>
      <c r="AO111" s="19"/>
      <c r="AP111" s="19"/>
      <c r="AQ111" s="19"/>
      <c r="AR111" s="19"/>
      <c r="AS111" s="19"/>
      <c r="AT111" s="19"/>
      <c r="AU111" s="19"/>
    </row>
    <row r="112" spans="1:47" s="238" customFormat="1">
      <c r="A112" s="101">
        <v>4</v>
      </c>
      <c r="B112" s="217" t="s">
        <v>73</v>
      </c>
      <c r="C112" s="217"/>
      <c r="D112" s="109"/>
      <c r="E112" s="236"/>
      <c r="F112" s="237"/>
      <c r="K112" s="239"/>
    </row>
    <row r="113" spans="1:47" s="238" customFormat="1">
      <c r="A113" s="101"/>
      <c r="B113" s="217"/>
      <c r="C113" s="217"/>
      <c r="D113" s="109"/>
      <c r="E113" s="236"/>
      <c r="F113" s="237"/>
      <c r="K113" s="239"/>
    </row>
    <row r="114" spans="1:47" s="55" customFormat="1" ht="26.4">
      <c r="A114" s="32"/>
      <c r="B114" s="256" t="s">
        <v>76</v>
      </c>
      <c r="C114" s="257"/>
      <c r="D114" s="257"/>
      <c r="E114" s="99"/>
      <c r="F114" s="100"/>
      <c r="K114" s="105"/>
    </row>
    <row r="115" spans="1:47" s="55" customFormat="1">
      <c r="A115" s="32"/>
      <c r="B115" s="256"/>
      <c r="C115" s="257"/>
      <c r="D115" s="257"/>
      <c r="E115" s="99"/>
      <c r="F115" s="100"/>
      <c r="K115" s="105"/>
    </row>
    <row r="116" spans="1:47" s="55" customFormat="1" ht="26.4">
      <c r="A116" s="44">
        <v>1</v>
      </c>
      <c r="B116" s="104" t="s">
        <v>74</v>
      </c>
      <c r="C116" s="104"/>
      <c r="D116" s="57"/>
      <c r="E116" s="56"/>
      <c r="F116" s="34"/>
      <c r="K116" s="105"/>
    </row>
    <row r="117" spans="1:47" s="55" customFormat="1">
      <c r="A117" s="44"/>
      <c r="B117" s="57"/>
      <c r="C117" s="57" t="s">
        <v>1</v>
      </c>
      <c r="D117" s="34">
        <v>3</v>
      </c>
      <c r="E117" s="105"/>
      <c r="F117" s="212">
        <f>D117*E117</f>
        <v>0</v>
      </c>
      <c r="I117" s="113"/>
      <c r="K117" s="105"/>
    </row>
    <row r="118" spans="1:47" s="238" customFormat="1">
      <c r="A118" s="101"/>
      <c r="B118" s="217"/>
      <c r="C118" s="217"/>
      <c r="D118" s="109"/>
      <c r="E118" s="236"/>
      <c r="F118" s="237"/>
      <c r="K118" s="239"/>
    </row>
    <row r="119" spans="1:47" s="55" customFormat="1" ht="26.4">
      <c r="A119" s="44">
        <v>2</v>
      </c>
      <c r="B119" s="104" t="s">
        <v>75</v>
      </c>
      <c r="C119" s="104"/>
      <c r="D119" s="57"/>
      <c r="E119" s="56"/>
      <c r="F119" s="34"/>
      <c r="K119" s="105"/>
    </row>
    <row r="120" spans="1:47" s="55" customFormat="1">
      <c r="A120" s="44"/>
      <c r="B120" s="57"/>
      <c r="C120" s="57" t="s">
        <v>1</v>
      </c>
      <c r="D120" s="34">
        <v>3</v>
      </c>
      <c r="E120" s="105"/>
      <c r="F120" s="212">
        <f>D120*E120</f>
        <v>0</v>
      </c>
      <c r="I120" s="113"/>
      <c r="K120" s="105"/>
    </row>
    <row r="121" spans="1:47" s="262" customFormat="1" ht="13.8" thickBot="1">
      <c r="A121" s="259"/>
      <c r="B121" s="58"/>
      <c r="C121" s="58"/>
      <c r="D121" s="58"/>
      <c r="E121" s="260"/>
      <c r="F121" s="261"/>
      <c r="J121" s="263"/>
      <c r="K121" s="264"/>
    </row>
    <row r="122" spans="1:47" s="250" customFormat="1">
      <c r="A122" s="245"/>
      <c r="B122" s="108" t="s">
        <v>123</v>
      </c>
      <c r="C122" s="108"/>
      <c r="D122" s="236"/>
      <c r="E122" s="236"/>
      <c r="F122" s="191">
        <f>SUM(F116:F120)</f>
        <v>0</v>
      </c>
      <c r="K122" s="255"/>
    </row>
    <row r="123" spans="1:47" s="250" customFormat="1">
      <c r="A123" s="245"/>
      <c r="B123" s="108"/>
      <c r="C123" s="108"/>
      <c r="D123" s="236"/>
      <c r="E123" s="236"/>
      <c r="F123" s="191"/>
      <c r="K123" s="255"/>
    </row>
    <row r="124" spans="1:47" s="250" customFormat="1">
      <c r="A124" s="245"/>
      <c r="B124" s="108"/>
      <c r="C124" s="108"/>
      <c r="D124" s="236"/>
      <c r="E124" s="236"/>
      <c r="F124" s="191"/>
      <c r="K124" s="255"/>
    </row>
    <row r="125" spans="1:47" s="20" customFormat="1">
      <c r="A125" s="24"/>
      <c r="B125" s="52"/>
      <c r="C125" s="216"/>
      <c r="D125" s="18"/>
      <c r="E125" s="2"/>
      <c r="F125" s="191"/>
      <c r="G125" s="19"/>
      <c r="H125" s="19"/>
      <c r="I125" s="19"/>
      <c r="J125" s="2"/>
      <c r="K125" s="2"/>
      <c r="L125" s="2"/>
      <c r="M125" s="2"/>
      <c r="N125" s="2"/>
      <c r="O125" s="2"/>
      <c r="P125" s="2"/>
      <c r="Q125" s="19"/>
      <c r="R125" s="19"/>
      <c r="S125" s="19"/>
      <c r="T125" s="19"/>
      <c r="U125" s="19"/>
      <c r="V125" s="19"/>
      <c r="W125" s="19"/>
      <c r="X125" s="19"/>
      <c r="Y125" s="19"/>
      <c r="Z125" s="19"/>
      <c r="AA125" s="19"/>
      <c r="AB125" s="19"/>
      <c r="AC125" s="19"/>
      <c r="AD125" s="19"/>
      <c r="AE125" s="19"/>
      <c r="AF125" s="19"/>
      <c r="AG125" s="19"/>
      <c r="AH125" s="19"/>
      <c r="AI125" s="19"/>
      <c r="AJ125" s="19"/>
      <c r="AK125" s="19"/>
      <c r="AL125" s="19"/>
      <c r="AM125" s="19"/>
      <c r="AN125" s="19"/>
      <c r="AO125" s="19"/>
      <c r="AP125" s="19"/>
      <c r="AQ125" s="19"/>
      <c r="AR125" s="19"/>
      <c r="AS125" s="19"/>
      <c r="AT125" s="19"/>
      <c r="AU125" s="19"/>
    </row>
    <row r="126" spans="1:47" s="238" customFormat="1">
      <c r="A126" s="101">
        <v>5</v>
      </c>
      <c r="B126" s="217" t="s">
        <v>11</v>
      </c>
      <c r="C126" s="217"/>
      <c r="D126" s="109"/>
      <c r="E126" s="236"/>
      <c r="F126" s="237"/>
      <c r="K126" s="239"/>
    </row>
    <row r="127" spans="1:47" s="55" customFormat="1">
      <c r="A127" s="44"/>
      <c r="B127" s="240"/>
      <c r="C127" s="240"/>
      <c r="D127" s="134"/>
      <c r="E127" s="241"/>
      <c r="F127" s="34"/>
      <c r="G127" s="241"/>
      <c r="H127" s="56"/>
      <c r="I127" s="241"/>
      <c r="J127" s="56"/>
      <c r="K127" s="105"/>
    </row>
    <row r="128" spans="1:47" s="55" customFormat="1">
      <c r="A128" s="44">
        <v>1</v>
      </c>
      <c r="B128" s="104" t="s">
        <v>65</v>
      </c>
      <c r="C128" s="104"/>
      <c r="D128" s="134"/>
      <c r="E128" s="241"/>
      <c r="F128" s="34"/>
      <c r="G128" s="241"/>
      <c r="H128" s="56"/>
      <c r="I128" s="241"/>
      <c r="J128" s="56"/>
      <c r="K128" s="105"/>
    </row>
    <row r="129" spans="1:47" s="243" customFormat="1" ht="92.4">
      <c r="A129" s="115"/>
      <c r="B129" s="106" t="s">
        <v>66</v>
      </c>
      <c r="C129" s="106"/>
      <c r="D129" s="242"/>
      <c r="E129" s="134"/>
      <c r="F129" s="116"/>
      <c r="G129" s="134"/>
      <c r="H129" s="56"/>
      <c r="I129" s="134"/>
      <c r="J129" s="56"/>
    </row>
    <row r="130" spans="1:47" s="243" customFormat="1" ht="20.25" customHeight="1">
      <c r="A130" s="115"/>
      <c r="B130" s="106" t="s">
        <v>67</v>
      </c>
      <c r="C130" s="106"/>
      <c r="D130" s="242"/>
      <c r="E130" s="134"/>
      <c r="F130" s="116"/>
      <c r="G130" s="134"/>
      <c r="H130" s="56"/>
      <c r="I130" s="134"/>
      <c r="J130" s="56"/>
      <c r="M130" s="118"/>
    </row>
    <row r="131" spans="1:47" s="243" customFormat="1" ht="26.4">
      <c r="A131" s="115"/>
      <c r="B131" s="106" t="s">
        <v>68</v>
      </c>
      <c r="C131" s="106"/>
      <c r="D131" s="242"/>
      <c r="E131" s="134"/>
      <c r="F131" s="116"/>
      <c r="G131" s="134"/>
      <c r="H131" s="56"/>
      <c r="I131" s="134"/>
      <c r="J131" s="56"/>
    </row>
    <row r="132" spans="1:47" s="243" customFormat="1" ht="20.25" customHeight="1">
      <c r="A132" s="115"/>
      <c r="B132" s="106" t="s">
        <v>80</v>
      </c>
      <c r="C132" s="106"/>
      <c r="D132" s="242"/>
      <c r="E132" s="134"/>
      <c r="F132" s="116"/>
      <c r="G132" s="134"/>
      <c r="H132" s="56"/>
      <c r="I132" s="134"/>
      <c r="J132" s="56"/>
      <c r="L132" s="118"/>
      <c r="N132" s="118"/>
    </row>
    <row r="133" spans="1:47" s="55" customFormat="1">
      <c r="A133" s="44" t="s">
        <v>3</v>
      </c>
      <c r="B133" s="242" t="s">
        <v>15</v>
      </c>
      <c r="C133" s="57" t="s">
        <v>2</v>
      </c>
      <c r="D133" s="134">
        <v>39</v>
      </c>
      <c r="E133" s="56"/>
      <c r="F133" s="212">
        <f>D133*E133</f>
        <v>0</v>
      </c>
      <c r="G133" s="35">
        <v>1.2</v>
      </c>
      <c r="H133" s="35">
        <v>15.6</v>
      </c>
      <c r="I133" s="38">
        <f>+G133*H133</f>
        <v>18.72</v>
      </c>
      <c r="J133" s="35"/>
      <c r="K133" s="35">
        <v>17</v>
      </c>
      <c r="L133" s="35">
        <v>0.65</v>
      </c>
      <c r="M133" s="38">
        <f>+K133*L133</f>
        <v>11.05</v>
      </c>
      <c r="N133" s="210"/>
      <c r="O133" s="35">
        <v>17.350000000000001</v>
      </c>
      <c r="P133" s="35">
        <v>0.4</v>
      </c>
      <c r="Q133" s="38">
        <f>+O133*P133</f>
        <v>6.9400000000000013</v>
      </c>
      <c r="R133" s="113">
        <v>2</v>
      </c>
      <c r="S133" s="114">
        <f>+Q133+M133+I133+R133</f>
        <v>38.71</v>
      </c>
    </row>
    <row r="134" spans="1:47" s="55" customFormat="1">
      <c r="A134" s="44" t="s">
        <v>4</v>
      </c>
      <c r="B134" s="106" t="s">
        <v>16</v>
      </c>
      <c r="C134" s="57" t="s">
        <v>2</v>
      </c>
      <c r="D134" s="134">
        <v>23</v>
      </c>
      <c r="E134" s="56"/>
      <c r="F134" s="212">
        <f>D134*E134</f>
        <v>0</v>
      </c>
      <c r="G134" s="56">
        <v>2.6</v>
      </c>
      <c r="H134" s="56">
        <v>5.3</v>
      </c>
      <c r="I134" s="244">
        <f>+H134*G134</f>
        <v>13.78</v>
      </c>
      <c r="J134" s="56"/>
      <c r="K134" s="105"/>
      <c r="M134" s="38">
        <v>9</v>
      </c>
      <c r="S134" s="114">
        <f>+Q134+M134+I134</f>
        <v>22.78</v>
      </c>
    </row>
    <row r="135" spans="1:47" s="55" customFormat="1">
      <c r="A135" s="44"/>
      <c r="B135" s="240"/>
      <c r="C135" s="240"/>
      <c r="D135" s="134"/>
      <c r="E135" s="241"/>
      <c r="F135" s="34"/>
      <c r="G135" s="241"/>
      <c r="H135" s="56"/>
      <c r="I135" s="241"/>
      <c r="J135" s="56"/>
      <c r="K135" s="105"/>
    </row>
    <row r="136" spans="1:47" s="55" customFormat="1">
      <c r="A136" s="44">
        <v>2</v>
      </c>
      <c r="B136" s="104" t="s">
        <v>114</v>
      </c>
      <c r="C136" s="104"/>
      <c r="D136" s="134"/>
      <c r="E136" s="241"/>
      <c r="F136" s="34"/>
      <c r="G136" s="241"/>
      <c r="H136" s="56"/>
      <c r="I136" s="241"/>
      <c r="J136" s="56"/>
      <c r="K136" s="105"/>
    </row>
    <row r="137" spans="1:47" s="55" customFormat="1" ht="46.5" customHeight="1">
      <c r="A137" s="44"/>
      <c r="B137" s="106" t="s">
        <v>115</v>
      </c>
      <c r="C137" s="106"/>
      <c r="D137" s="134"/>
      <c r="E137" s="241"/>
      <c r="F137" s="34"/>
      <c r="G137" s="241"/>
      <c r="H137" s="56"/>
      <c r="I137" s="241"/>
      <c r="J137" s="56"/>
      <c r="K137" s="105"/>
    </row>
    <row r="138" spans="1:47">
      <c r="A138" s="27" t="s">
        <v>3</v>
      </c>
      <c r="B138" s="225" t="s">
        <v>47</v>
      </c>
      <c r="C138" s="3" t="s">
        <v>1</v>
      </c>
      <c r="D138" s="3">
        <v>2</v>
      </c>
      <c r="F138" s="212">
        <f>D138*E138</f>
        <v>0</v>
      </c>
      <c r="G138" s="2"/>
      <c r="H138" s="2"/>
      <c r="I138" s="43"/>
      <c r="AB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</row>
    <row r="139" spans="1:47">
      <c r="A139" s="27" t="s">
        <v>4</v>
      </c>
      <c r="B139" s="225" t="s">
        <v>49</v>
      </c>
      <c r="C139" s="3" t="s">
        <v>1</v>
      </c>
      <c r="D139" s="3">
        <v>1</v>
      </c>
      <c r="F139" s="212">
        <f t="shared" ref="F139:F141" si="0">D139*E139</f>
        <v>0</v>
      </c>
      <c r="G139" s="2"/>
      <c r="H139" s="2"/>
      <c r="I139" s="43"/>
      <c r="AB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</row>
    <row r="140" spans="1:47">
      <c r="A140" s="27" t="s">
        <v>5</v>
      </c>
      <c r="B140" s="225" t="s">
        <v>48</v>
      </c>
      <c r="C140" s="3" t="s">
        <v>1</v>
      </c>
      <c r="D140" s="3">
        <v>1</v>
      </c>
      <c r="F140" s="212">
        <f t="shared" si="0"/>
        <v>0</v>
      </c>
      <c r="G140" s="2"/>
      <c r="H140" s="2"/>
      <c r="I140" s="43"/>
      <c r="AB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</row>
    <row r="141" spans="1:47">
      <c r="A141" s="27" t="s">
        <v>7</v>
      </c>
      <c r="B141" s="225" t="s">
        <v>116</v>
      </c>
      <c r="C141" s="3" t="s">
        <v>9</v>
      </c>
      <c r="D141" s="3">
        <v>20</v>
      </c>
      <c r="F141" s="212">
        <f t="shared" si="0"/>
        <v>0</v>
      </c>
      <c r="G141" s="2"/>
      <c r="H141" s="2"/>
      <c r="I141" s="43"/>
      <c r="AB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</row>
    <row r="142" spans="1:47" s="262" customFormat="1" ht="13.8" thickBot="1">
      <c r="A142" s="259"/>
      <c r="B142" s="58"/>
      <c r="C142" s="58"/>
      <c r="D142" s="58"/>
      <c r="E142" s="260"/>
      <c r="F142" s="261"/>
      <c r="J142" s="263"/>
      <c r="K142" s="264"/>
    </row>
    <row r="143" spans="1:47" s="250" customFormat="1">
      <c r="A143" s="245"/>
      <c r="B143" s="108" t="s">
        <v>29</v>
      </c>
      <c r="C143" s="108"/>
      <c r="D143" s="246"/>
      <c r="E143" s="247"/>
      <c r="F143" s="191">
        <f>SUM(F133:F142)</f>
        <v>0</v>
      </c>
      <c r="G143" s="247"/>
      <c r="H143" s="248"/>
      <c r="I143" s="247"/>
      <c r="J143" s="56"/>
      <c r="K143" s="249"/>
    </row>
    <row r="144" spans="1:47" s="250" customFormat="1">
      <c r="A144" s="245"/>
      <c r="B144" s="108"/>
      <c r="C144" s="108"/>
      <c r="D144" s="246"/>
      <c r="E144" s="247"/>
      <c r="F144" s="191"/>
      <c r="G144" s="247"/>
      <c r="H144" s="248"/>
      <c r="I144" s="247"/>
      <c r="J144" s="56"/>
      <c r="K144" s="249"/>
    </row>
    <row r="145" spans="1:47" s="250" customFormat="1">
      <c r="A145" s="245"/>
      <c r="B145" s="108"/>
      <c r="C145" s="108"/>
      <c r="D145" s="246"/>
      <c r="E145" s="247"/>
      <c r="F145" s="191"/>
      <c r="G145" s="247"/>
      <c r="H145" s="248"/>
      <c r="I145" s="247"/>
      <c r="J145" s="56"/>
      <c r="K145" s="249"/>
    </row>
    <row r="146" spans="1:47" s="20" customFormat="1">
      <c r="A146" s="24"/>
      <c r="B146" s="52"/>
      <c r="C146" s="216"/>
      <c r="D146" s="18"/>
      <c r="E146" s="2"/>
      <c r="F146" s="191"/>
      <c r="G146" s="19"/>
      <c r="H146" s="19"/>
      <c r="I146" s="19"/>
      <c r="J146" s="2"/>
      <c r="K146" s="2"/>
      <c r="L146" s="2"/>
      <c r="M146" s="2"/>
      <c r="N146" s="2"/>
      <c r="O146" s="2"/>
      <c r="P146" s="2"/>
      <c r="Q146" s="19"/>
      <c r="R146" s="19"/>
      <c r="S146" s="19"/>
      <c r="T146" s="19"/>
      <c r="U146" s="19"/>
      <c r="V146" s="19"/>
      <c r="W146" s="19"/>
      <c r="X146" s="19"/>
      <c r="Y146" s="19"/>
      <c r="Z146" s="19"/>
      <c r="AA146" s="19"/>
      <c r="AB146" s="19"/>
      <c r="AC146" s="19"/>
      <c r="AD146" s="19"/>
      <c r="AE146" s="19"/>
      <c r="AF146" s="19"/>
      <c r="AG146" s="19"/>
      <c r="AH146" s="19"/>
      <c r="AI146" s="19"/>
      <c r="AJ146" s="19"/>
      <c r="AK146" s="19"/>
      <c r="AL146" s="19"/>
      <c r="AM146" s="19"/>
      <c r="AN146" s="19"/>
      <c r="AO146" s="19"/>
      <c r="AP146" s="19"/>
      <c r="AQ146" s="19"/>
      <c r="AR146" s="19"/>
      <c r="AS146" s="19"/>
      <c r="AT146" s="19"/>
      <c r="AU146" s="19"/>
    </row>
    <row r="147" spans="1:47" s="238" customFormat="1">
      <c r="A147" s="101">
        <v>6</v>
      </c>
      <c r="B147" s="217" t="s">
        <v>81</v>
      </c>
      <c r="C147" s="217"/>
      <c r="D147" s="109"/>
      <c r="E147" s="236"/>
      <c r="F147" s="237"/>
      <c r="K147" s="239"/>
    </row>
    <row r="148" spans="1:47" s="55" customFormat="1">
      <c r="A148" s="44"/>
      <c r="B148" s="240"/>
      <c r="C148" s="240"/>
      <c r="D148" s="134"/>
      <c r="E148" s="241"/>
      <c r="F148" s="34"/>
      <c r="G148" s="241"/>
      <c r="H148" s="56"/>
      <c r="I148" s="241"/>
      <c r="J148" s="56"/>
      <c r="K148" s="105"/>
    </row>
    <row r="149" spans="1:47" s="55" customFormat="1">
      <c r="A149" s="44">
        <v>1</v>
      </c>
      <c r="B149" s="265" t="s">
        <v>82</v>
      </c>
      <c r="C149" s="104"/>
      <c r="D149" s="134"/>
      <c r="E149" s="241"/>
      <c r="F149" s="34"/>
      <c r="G149" s="241"/>
      <c r="H149" s="56"/>
      <c r="I149" s="241"/>
      <c r="J149" s="56"/>
      <c r="K149" s="105"/>
    </row>
    <row r="150" spans="1:47" s="243" customFormat="1" ht="66">
      <c r="A150" s="115"/>
      <c r="B150" s="211" t="s">
        <v>83</v>
      </c>
      <c r="C150" s="106"/>
      <c r="D150" s="242"/>
      <c r="E150" s="134"/>
      <c r="F150" s="116"/>
      <c r="G150" s="134"/>
      <c r="H150" s="56"/>
      <c r="I150" s="134"/>
      <c r="J150" s="56"/>
    </row>
    <row r="151" spans="1:47" s="243" customFormat="1" ht="82.5" customHeight="1">
      <c r="A151" s="115"/>
      <c r="B151" s="266" t="s">
        <v>85</v>
      </c>
      <c r="C151" s="106"/>
      <c r="D151" s="242"/>
      <c r="E151" s="134"/>
      <c r="F151" s="116"/>
      <c r="G151" s="134"/>
      <c r="H151" s="56"/>
      <c r="I151" s="134"/>
      <c r="J151" s="56"/>
      <c r="M151" s="118"/>
    </row>
    <row r="152" spans="1:47" s="243" customFormat="1" ht="14.4">
      <c r="A152" s="115"/>
      <c r="B152" s="106" t="s">
        <v>84</v>
      </c>
      <c r="C152" s="57" t="s">
        <v>9</v>
      </c>
      <c r="D152" s="134">
        <v>15</v>
      </c>
      <c r="E152" s="57"/>
      <c r="F152" s="212">
        <f t="shared" ref="F152" si="1">D152*E152</f>
        <v>0</v>
      </c>
      <c r="G152" s="134"/>
      <c r="H152" s="56"/>
      <c r="I152" s="134"/>
      <c r="J152" s="56"/>
    </row>
    <row r="153" spans="1:47" s="243" customFormat="1" ht="14.4">
      <c r="A153" s="115"/>
      <c r="B153" s="106"/>
      <c r="C153" s="106"/>
      <c r="D153" s="242"/>
      <c r="E153" s="134"/>
      <c r="F153" s="116"/>
      <c r="G153" s="134"/>
      <c r="H153" s="56"/>
      <c r="I153" s="134"/>
      <c r="J153" s="56"/>
      <c r="L153" s="118"/>
      <c r="N153" s="118"/>
    </row>
    <row r="154" spans="1:47" s="272" customFormat="1">
      <c r="A154" s="267">
        <v>2</v>
      </c>
      <c r="B154" s="265" t="s">
        <v>86</v>
      </c>
      <c r="C154" s="268"/>
      <c r="D154" s="268"/>
      <c r="E154" s="269"/>
      <c r="F154" s="270"/>
      <c r="G154" s="268"/>
      <c r="H154" s="271"/>
      <c r="I154" s="271"/>
      <c r="J154" s="271"/>
      <c r="K154" s="271"/>
      <c r="L154" s="271"/>
      <c r="M154" s="271"/>
      <c r="N154" s="271"/>
      <c r="O154" s="271"/>
      <c r="P154" s="271"/>
      <c r="Q154" s="271"/>
      <c r="R154" s="271"/>
      <c r="S154" s="271"/>
      <c r="T154" s="271"/>
      <c r="U154" s="271"/>
      <c r="V154" s="271"/>
      <c r="W154" s="271"/>
      <c r="X154" s="271"/>
      <c r="Y154" s="271"/>
      <c r="Z154" s="271"/>
      <c r="AA154" s="271"/>
      <c r="AB154" s="271"/>
      <c r="AC154" s="271"/>
      <c r="AD154" s="271"/>
      <c r="AE154" s="271"/>
    </row>
    <row r="155" spans="1:47" s="280" customFormat="1" ht="39.6">
      <c r="A155" s="273"/>
      <c r="B155" s="274" t="s">
        <v>140</v>
      </c>
      <c r="C155" s="275"/>
      <c r="D155" s="268"/>
      <c r="E155" s="271"/>
      <c r="F155" s="276"/>
      <c r="G155" s="277"/>
      <c r="H155" s="277"/>
      <c r="I155" s="278"/>
      <c r="J155" s="279"/>
      <c r="K155" s="279"/>
      <c r="L155" s="279"/>
      <c r="M155" s="279"/>
      <c r="N155" s="279"/>
      <c r="O155" s="279"/>
      <c r="P155" s="279"/>
      <c r="Q155" s="279"/>
      <c r="R155" s="279"/>
      <c r="S155" s="279"/>
      <c r="T155" s="279"/>
      <c r="U155" s="279"/>
      <c r="V155" s="279"/>
      <c r="W155" s="279"/>
      <c r="X155" s="279"/>
      <c r="Y155" s="279"/>
      <c r="Z155" s="279"/>
      <c r="AA155" s="279"/>
      <c r="AB155" s="271"/>
      <c r="AC155" s="271"/>
      <c r="AD155" s="271"/>
      <c r="AE155" s="271"/>
    </row>
    <row r="156" spans="1:47" s="280" customFormat="1" ht="13.8">
      <c r="A156" s="281"/>
      <c r="B156" s="211"/>
      <c r="C156" s="275" t="s">
        <v>1</v>
      </c>
      <c r="D156" s="268">
        <v>3</v>
      </c>
      <c r="E156" s="271"/>
      <c r="F156" s="212">
        <f t="shared" ref="F156" si="2">D156*E156</f>
        <v>0</v>
      </c>
      <c r="G156" s="271"/>
      <c r="H156" s="271"/>
      <c r="I156" s="282"/>
      <c r="J156" s="271"/>
      <c r="K156" s="283"/>
      <c r="L156" s="271"/>
      <c r="M156" s="271"/>
      <c r="N156" s="271"/>
      <c r="O156" s="271"/>
      <c r="P156" s="271"/>
      <c r="Q156" s="271"/>
      <c r="R156" s="271"/>
      <c r="S156" s="271"/>
      <c r="T156" s="271"/>
      <c r="U156" s="271"/>
      <c r="V156" s="271"/>
      <c r="W156" s="271"/>
      <c r="X156" s="271"/>
      <c r="Y156" s="271"/>
      <c r="Z156" s="271"/>
      <c r="AA156" s="271"/>
      <c r="AB156" s="271"/>
      <c r="AC156" s="271"/>
      <c r="AD156" s="271"/>
      <c r="AE156" s="271"/>
    </row>
    <row r="157" spans="1:47" s="280" customFormat="1" ht="13.8">
      <c r="A157" s="281"/>
      <c r="B157" s="211"/>
      <c r="C157" s="275"/>
      <c r="D157" s="268"/>
      <c r="E157" s="271"/>
      <c r="F157" s="212"/>
      <c r="G157" s="271"/>
      <c r="H157" s="271"/>
      <c r="I157" s="282"/>
      <c r="J157" s="271"/>
      <c r="K157" s="283"/>
      <c r="L157" s="271"/>
      <c r="M157" s="271"/>
      <c r="N157" s="271"/>
      <c r="O157" s="271"/>
      <c r="P157" s="271"/>
      <c r="Q157" s="271"/>
      <c r="R157" s="271"/>
      <c r="S157" s="271"/>
      <c r="T157" s="271"/>
      <c r="U157" s="271"/>
      <c r="V157" s="271"/>
      <c r="W157" s="271"/>
      <c r="X157" s="271"/>
      <c r="Y157" s="271"/>
      <c r="Z157" s="271"/>
      <c r="AA157" s="271"/>
      <c r="AB157" s="271"/>
      <c r="AC157" s="271"/>
      <c r="AD157" s="271"/>
      <c r="AE157" s="271"/>
    </row>
    <row r="158" spans="1:47" s="280" customFormat="1" ht="13.8">
      <c r="A158" s="281"/>
      <c r="B158" s="211"/>
      <c r="C158" s="275"/>
      <c r="D158" s="268"/>
      <c r="E158" s="271"/>
      <c r="F158" s="212"/>
      <c r="G158" s="271"/>
      <c r="H158" s="271"/>
      <c r="I158" s="282"/>
      <c r="J158" s="271"/>
      <c r="K158" s="283"/>
      <c r="L158" s="271"/>
      <c r="M158" s="271"/>
      <c r="N158" s="271"/>
      <c r="O158" s="271"/>
      <c r="P158" s="271"/>
      <c r="Q158" s="271"/>
      <c r="R158" s="271"/>
      <c r="S158" s="271"/>
      <c r="T158" s="271"/>
      <c r="U158" s="271"/>
      <c r="V158" s="271"/>
      <c r="W158" s="271"/>
      <c r="X158" s="271"/>
      <c r="Y158" s="271"/>
      <c r="Z158" s="271"/>
      <c r="AA158" s="271"/>
      <c r="AB158" s="271"/>
      <c r="AC158" s="271"/>
      <c r="AD158" s="271"/>
      <c r="AE158" s="271"/>
    </row>
    <row r="159" spans="1:47" s="280" customFormat="1" ht="13.8">
      <c r="A159" s="281"/>
      <c r="B159" s="211"/>
      <c r="C159" s="275"/>
      <c r="D159" s="268"/>
      <c r="E159" s="271"/>
      <c r="F159" s="212"/>
      <c r="G159" s="271"/>
      <c r="H159" s="271"/>
      <c r="I159" s="282"/>
      <c r="J159" s="271"/>
      <c r="K159" s="283"/>
      <c r="L159" s="271"/>
      <c r="M159" s="271"/>
      <c r="N159" s="271"/>
      <c r="O159" s="271"/>
      <c r="P159" s="271"/>
      <c r="Q159" s="271"/>
      <c r="R159" s="271"/>
      <c r="S159" s="271"/>
      <c r="T159" s="271"/>
      <c r="U159" s="271"/>
      <c r="V159" s="271"/>
      <c r="W159" s="271"/>
      <c r="X159" s="271"/>
      <c r="Y159" s="271"/>
      <c r="Z159" s="271"/>
      <c r="AA159" s="271"/>
      <c r="AB159" s="271"/>
      <c r="AC159" s="271"/>
      <c r="AD159" s="271"/>
      <c r="AE159" s="271"/>
    </row>
    <row r="160" spans="1:47" s="280" customFormat="1" ht="13.8">
      <c r="A160" s="281"/>
      <c r="B160" s="211"/>
      <c r="C160" s="275"/>
      <c r="D160" s="268"/>
      <c r="E160" s="271"/>
      <c r="F160" s="34"/>
      <c r="G160" s="271"/>
      <c r="H160" s="271"/>
      <c r="I160" s="282"/>
      <c r="J160" s="271"/>
      <c r="K160" s="283"/>
      <c r="L160" s="271"/>
      <c r="M160" s="271"/>
      <c r="N160" s="271"/>
      <c r="O160" s="271"/>
      <c r="P160" s="271"/>
      <c r="Q160" s="271"/>
      <c r="R160" s="271"/>
      <c r="S160" s="271"/>
      <c r="T160" s="271"/>
      <c r="U160" s="271"/>
      <c r="V160" s="271"/>
      <c r="W160" s="271"/>
      <c r="X160" s="271"/>
      <c r="Y160" s="271"/>
      <c r="Z160" s="271"/>
      <c r="AA160" s="271"/>
      <c r="AB160" s="271"/>
      <c r="AC160" s="271"/>
      <c r="AD160" s="271"/>
      <c r="AE160" s="271"/>
    </row>
    <row r="161" spans="1:31" s="272" customFormat="1">
      <c r="A161" s="267">
        <v>3</v>
      </c>
      <c r="B161" s="265" t="s">
        <v>87</v>
      </c>
      <c r="C161" s="268"/>
      <c r="D161" s="268"/>
      <c r="E161" s="269"/>
      <c r="F161" s="270"/>
      <c r="G161" s="268"/>
      <c r="H161" s="271"/>
      <c r="I161" s="271"/>
      <c r="J161" s="271"/>
      <c r="K161" s="271"/>
      <c r="L161" s="271"/>
      <c r="M161" s="271"/>
      <c r="N161" s="271"/>
      <c r="O161" s="271"/>
      <c r="P161" s="271"/>
      <c r="Q161" s="271"/>
      <c r="R161" s="271"/>
      <c r="S161" s="271"/>
      <c r="T161" s="271"/>
      <c r="U161" s="271"/>
      <c r="V161" s="271"/>
      <c r="W161" s="271"/>
      <c r="X161" s="271"/>
      <c r="Y161" s="271"/>
      <c r="Z161" s="271"/>
      <c r="AA161" s="271"/>
      <c r="AB161" s="271"/>
      <c r="AC161" s="271"/>
      <c r="AD161" s="271"/>
      <c r="AE161" s="271"/>
    </row>
    <row r="162" spans="1:31" s="280" customFormat="1" ht="52.8">
      <c r="A162" s="273"/>
      <c r="B162" s="274" t="s">
        <v>113</v>
      </c>
      <c r="C162" s="275"/>
      <c r="D162" s="268"/>
      <c r="E162" s="271"/>
      <c r="F162" s="276"/>
      <c r="G162" s="277"/>
      <c r="H162" s="277"/>
      <c r="I162" s="278"/>
      <c r="J162" s="279"/>
      <c r="K162" s="279"/>
      <c r="L162" s="279"/>
      <c r="M162" s="279"/>
      <c r="N162" s="279"/>
      <c r="O162" s="279"/>
      <c r="P162" s="279"/>
      <c r="Q162" s="279"/>
      <c r="R162" s="279"/>
      <c r="S162" s="279"/>
      <c r="T162" s="279"/>
      <c r="U162" s="279"/>
      <c r="V162" s="279"/>
      <c r="W162" s="279"/>
      <c r="X162" s="279"/>
      <c r="Y162" s="279"/>
      <c r="Z162" s="279"/>
      <c r="AA162" s="279"/>
      <c r="AB162" s="271"/>
      <c r="AC162" s="271"/>
      <c r="AD162" s="271"/>
      <c r="AE162" s="271"/>
    </row>
    <row r="163" spans="1:31" s="280" customFormat="1" ht="13.8">
      <c r="A163" s="281"/>
      <c r="B163" s="211"/>
      <c r="C163" s="275" t="s">
        <v>1</v>
      </c>
      <c r="D163" s="268">
        <v>1</v>
      </c>
      <c r="E163" s="271"/>
      <c r="F163" s="212">
        <f t="shared" ref="F163" si="3">D163*E163</f>
        <v>0</v>
      </c>
      <c r="G163" s="271"/>
      <c r="H163" s="271"/>
      <c r="I163" s="282"/>
      <c r="J163" s="271"/>
      <c r="K163" s="283"/>
      <c r="L163" s="271"/>
      <c r="M163" s="271"/>
      <c r="N163" s="271"/>
      <c r="O163" s="271"/>
      <c r="P163" s="271"/>
      <c r="Q163" s="271"/>
      <c r="R163" s="271"/>
      <c r="S163" s="271"/>
      <c r="T163" s="271"/>
      <c r="U163" s="271"/>
      <c r="V163" s="271"/>
      <c r="W163" s="271"/>
      <c r="X163" s="271"/>
      <c r="Y163" s="271"/>
      <c r="Z163" s="271"/>
      <c r="AA163" s="271"/>
      <c r="AB163" s="271"/>
      <c r="AC163" s="271"/>
      <c r="AD163" s="271"/>
      <c r="AE163" s="271"/>
    </row>
    <row r="164" spans="1:31" s="280" customFormat="1" ht="13.8">
      <c r="A164" s="281"/>
      <c r="B164" s="211"/>
      <c r="C164" s="275"/>
      <c r="D164" s="268"/>
      <c r="E164" s="271"/>
      <c r="F164" s="34"/>
      <c r="G164" s="271"/>
      <c r="H164" s="271"/>
      <c r="I164" s="282"/>
      <c r="J164" s="271"/>
      <c r="K164" s="283"/>
      <c r="L164" s="271"/>
      <c r="M164" s="271"/>
      <c r="N164" s="271"/>
      <c r="O164" s="271"/>
      <c r="P164" s="271"/>
      <c r="Q164" s="271"/>
      <c r="R164" s="271"/>
      <c r="S164" s="271"/>
      <c r="T164" s="271"/>
      <c r="U164" s="271"/>
      <c r="V164" s="271"/>
      <c r="W164" s="271"/>
      <c r="X164" s="271"/>
      <c r="Y164" s="271"/>
      <c r="Z164" s="271"/>
      <c r="AA164" s="271"/>
      <c r="AB164" s="271"/>
      <c r="AC164" s="271"/>
      <c r="AD164" s="271"/>
      <c r="AE164" s="271"/>
    </row>
    <row r="165" spans="1:31" s="272" customFormat="1">
      <c r="A165" s="267">
        <v>4</v>
      </c>
      <c r="B165" s="265" t="s">
        <v>88</v>
      </c>
      <c r="C165" s="268"/>
      <c r="D165" s="268"/>
      <c r="E165" s="269"/>
      <c r="F165" s="270"/>
      <c r="G165" s="268"/>
      <c r="H165" s="271"/>
      <c r="I165" s="271"/>
      <c r="J165" s="271"/>
      <c r="K165" s="271"/>
      <c r="L165" s="271"/>
      <c r="M165" s="271"/>
      <c r="N165" s="271"/>
      <c r="O165" s="271"/>
      <c r="P165" s="271"/>
      <c r="Q165" s="271"/>
      <c r="R165" s="271"/>
      <c r="S165" s="271"/>
      <c r="T165" s="271"/>
      <c r="U165" s="271"/>
      <c r="V165" s="271"/>
      <c r="W165" s="271"/>
      <c r="X165" s="271"/>
      <c r="Y165" s="271"/>
      <c r="Z165" s="271"/>
      <c r="AA165" s="271"/>
      <c r="AB165" s="271"/>
      <c r="AC165" s="271"/>
      <c r="AD165" s="271"/>
      <c r="AE165" s="271"/>
    </row>
    <row r="166" spans="1:31" s="280" customFormat="1" ht="156.75" customHeight="1">
      <c r="A166" s="273"/>
      <c r="B166" s="211" t="s">
        <v>141</v>
      </c>
      <c r="C166" s="275"/>
      <c r="D166" s="268"/>
      <c r="E166" s="271"/>
      <c r="F166" s="276"/>
      <c r="G166" s="277"/>
      <c r="H166" s="277"/>
      <c r="I166" s="278"/>
      <c r="J166" s="279"/>
      <c r="K166" s="279"/>
      <c r="L166" s="279"/>
      <c r="M166" s="279"/>
      <c r="N166" s="279"/>
      <c r="O166" s="279"/>
      <c r="P166" s="279"/>
      <c r="Q166" s="279"/>
      <c r="R166" s="279"/>
      <c r="S166" s="279"/>
      <c r="T166" s="279"/>
      <c r="U166" s="279"/>
      <c r="V166" s="279"/>
      <c r="W166" s="279"/>
      <c r="X166" s="279"/>
      <c r="Y166" s="279"/>
      <c r="Z166" s="279"/>
      <c r="AA166" s="279"/>
      <c r="AB166" s="271"/>
      <c r="AC166" s="271"/>
      <c r="AD166" s="271"/>
      <c r="AE166" s="271"/>
    </row>
    <row r="167" spans="1:31" s="280" customFormat="1" ht="13.8">
      <c r="A167" s="281"/>
      <c r="B167" s="211" t="s">
        <v>89</v>
      </c>
      <c r="C167" s="275" t="s">
        <v>1</v>
      </c>
      <c r="D167" s="268">
        <v>1</v>
      </c>
      <c r="E167" s="271"/>
      <c r="F167" s="212">
        <f t="shared" ref="F167" si="4">D167*E167</f>
        <v>0</v>
      </c>
      <c r="G167" s="271"/>
      <c r="H167" s="271"/>
      <c r="I167" s="282"/>
      <c r="J167" s="271"/>
      <c r="K167" s="283"/>
      <c r="L167" s="271"/>
      <c r="M167" s="271"/>
      <c r="N167" s="271"/>
      <c r="O167" s="271"/>
      <c r="P167" s="271"/>
      <c r="Q167" s="271"/>
      <c r="R167" s="271"/>
      <c r="S167" s="271"/>
      <c r="T167" s="271"/>
      <c r="U167" s="271"/>
      <c r="V167" s="271"/>
      <c r="W167" s="271"/>
      <c r="X167" s="271"/>
      <c r="Y167" s="271"/>
      <c r="Z167" s="271"/>
      <c r="AA167" s="271"/>
      <c r="AB167" s="271"/>
      <c r="AC167" s="271"/>
      <c r="AD167" s="271"/>
      <c r="AE167" s="271"/>
    </row>
    <row r="168" spans="1:31" s="280" customFormat="1" ht="13.8">
      <c r="A168" s="281"/>
      <c r="B168" s="211"/>
      <c r="C168" s="275"/>
      <c r="D168" s="268"/>
      <c r="E168" s="271"/>
      <c r="F168" s="34"/>
      <c r="G168" s="271"/>
      <c r="H168" s="271"/>
      <c r="I168" s="282"/>
      <c r="J168" s="271"/>
      <c r="K168" s="283"/>
      <c r="L168" s="271"/>
      <c r="M168" s="271"/>
      <c r="N168" s="271"/>
      <c r="O168" s="271"/>
      <c r="P168" s="271"/>
      <c r="Q168" s="271"/>
      <c r="R168" s="271"/>
      <c r="S168" s="271"/>
      <c r="T168" s="271"/>
      <c r="U168" s="271"/>
      <c r="V168" s="271"/>
      <c r="W168" s="271"/>
      <c r="X168" s="271"/>
      <c r="Y168" s="271"/>
      <c r="Z168" s="271"/>
      <c r="AA168" s="271"/>
      <c r="AB168" s="271"/>
      <c r="AC168" s="271"/>
      <c r="AD168" s="271"/>
      <c r="AE168" s="271"/>
    </row>
    <row r="169" spans="1:31" s="272" customFormat="1">
      <c r="A169" s="267">
        <v>5</v>
      </c>
      <c r="B169" s="265" t="s">
        <v>90</v>
      </c>
      <c r="C169" s="268"/>
      <c r="D169" s="268"/>
      <c r="E169" s="269"/>
      <c r="F169" s="270"/>
      <c r="G169" s="268"/>
      <c r="H169" s="271"/>
      <c r="I169" s="271"/>
      <c r="J169" s="271"/>
      <c r="K169" s="271"/>
      <c r="L169" s="271"/>
      <c r="M169" s="271"/>
      <c r="N169" s="271"/>
      <c r="O169" s="271"/>
      <c r="P169" s="271"/>
      <c r="Q169" s="271"/>
      <c r="R169" s="271"/>
      <c r="S169" s="271"/>
      <c r="T169" s="271"/>
      <c r="U169" s="271"/>
      <c r="V169" s="271"/>
      <c r="W169" s="271"/>
      <c r="X169" s="271"/>
      <c r="Y169" s="271"/>
      <c r="Z169" s="271"/>
      <c r="AA169" s="271"/>
      <c r="AB169" s="271"/>
      <c r="AC169" s="271"/>
      <c r="AD169" s="271"/>
      <c r="AE169" s="271"/>
    </row>
    <row r="170" spans="1:31" s="280" customFormat="1" ht="105.6">
      <c r="A170" s="273"/>
      <c r="B170" s="211" t="s">
        <v>142</v>
      </c>
      <c r="C170" s="275"/>
      <c r="D170" s="268"/>
      <c r="E170" s="271"/>
      <c r="F170" s="276"/>
      <c r="G170" s="277"/>
      <c r="H170" s="277"/>
      <c r="I170" s="278"/>
      <c r="J170" s="279"/>
      <c r="K170" s="279"/>
      <c r="L170" s="279"/>
      <c r="M170" s="279"/>
      <c r="N170" s="279"/>
      <c r="O170" s="279"/>
      <c r="P170" s="279"/>
      <c r="Q170" s="279"/>
      <c r="R170" s="279"/>
      <c r="S170" s="279"/>
      <c r="T170" s="279"/>
      <c r="U170" s="279"/>
      <c r="V170" s="279"/>
      <c r="W170" s="279"/>
      <c r="X170" s="279"/>
      <c r="Y170" s="279"/>
      <c r="Z170" s="279"/>
      <c r="AA170" s="279"/>
      <c r="AB170" s="271"/>
      <c r="AC170" s="271"/>
      <c r="AD170" s="271"/>
      <c r="AE170" s="271"/>
    </row>
    <row r="171" spans="1:31" s="280" customFormat="1" ht="13.8">
      <c r="A171" s="281"/>
      <c r="B171" s="211" t="s">
        <v>89</v>
      </c>
      <c r="C171" s="275" t="s">
        <v>1</v>
      </c>
      <c r="D171" s="268">
        <v>1</v>
      </c>
      <c r="E171" s="271"/>
      <c r="F171" s="212">
        <f t="shared" ref="F171" si="5">D171*E171</f>
        <v>0</v>
      </c>
      <c r="G171" s="271"/>
      <c r="H171" s="271"/>
      <c r="I171" s="282"/>
      <c r="J171" s="271"/>
      <c r="K171" s="283"/>
      <c r="L171" s="271"/>
      <c r="M171" s="271"/>
      <c r="N171" s="271"/>
      <c r="O171" s="271"/>
      <c r="P171" s="271"/>
      <c r="Q171" s="271"/>
      <c r="R171" s="271"/>
      <c r="S171" s="271"/>
      <c r="T171" s="271"/>
      <c r="U171" s="271"/>
      <c r="V171" s="271"/>
      <c r="W171" s="271"/>
      <c r="X171" s="271"/>
      <c r="Y171" s="271"/>
      <c r="Z171" s="271"/>
      <c r="AA171" s="271"/>
      <c r="AB171" s="271"/>
      <c r="AC171" s="271"/>
      <c r="AD171" s="271"/>
      <c r="AE171" s="271"/>
    </row>
    <row r="172" spans="1:31" s="280" customFormat="1" ht="13.8">
      <c r="A172" s="281"/>
      <c r="B172" s="211"/>
      <c r="C172" s="275"/>
      <c r="D172" s="268"/>
      <c r="E172" s="271"/>
      <c r="F172" s="34"/>
      <c r="G172" s="271"/>
      <c r="H172" s="271"/>
      <c r="I172" s="282"/>
      <c r="J172" s="271"/>
      <c r="K172" s="283"/>
      <c r="L172" s="271"/>
      <c r="M172" s="271"/>
      <c r="N172" s="271"/>
      <c r="O172" s="271"/>
      <c r="P172" s="271"/>
      <c r="Q172" s="271"/>
      <c r="R172" s="271"/>
      <c r="S172" s="271"/>
      <c r="T172" s="271"/>
      <c r="U172" s="271"/>
      <c r="V172" s="271"/>
      <c r="W172" s="271"/>
      <c r="X172" s="271"/>
      <c r="Y172" s="271"/>
      <c r="Z172" s="271"/>
      <c r="AA172" s="271"/>
      <c r="AB172" s="271"/>
      <c r="AC172" s="271"/>
      <c r="AD172" s="271"/>
      <c r="AE172" s="271"/>
    </row>
    <row r="173" spans="1:31" s="272" customFormat="1">
      <c r="A173" s="267">
        <v>6</v>
      </c>
      <c r="B173" s="265" t="s">
        <v>112</v>
      </c>
      <c r="C173" s="268"/>
      <c r="D173" s="268"/>
      <c r="E173" s="269"/>
      <c r="F173" s="270"/>
      <c r="G173" s="268"/>
      <c r="H173" s="271"/>
      <c r="I173" s="271"/>
      <c r="J173" s="271"/>
      <c r="K173" s="271"/>
      <c r="L173" s="271"/>
      <c r="M173" s="271"/>
      <c r="N173" s="271"/>
      <c r="O173" s="271"/>
      <c r="P173" s="271"/>
      <c r="Q173" s="271"/>
      <c r="R173" s="271"/>
      <c r="S173" s="271"/>
      <c r="T173" s="271"/>
      <c r="U173" s="271"/>
      <c r="V173" s="271"/>
      <c r="W173" s="271"/>
      <c r="X173" s="271"/>
      <c r="Y173" s="271"/>
      <c r="Z173" s="271"/>
      <c r="AA173" s="271"/>
      <c r="AB173" s="271"/>
      <c r="AC173" s="271"/>
      <c r="AD173" s="271"/>
      <c r="AE173" s="271"/>
    </row>
    <row r="174" spans="1:31" s="280" customFormat="1" ht="26.4">
      <c r="A174" s="273"/>
      <c r="B174" s="211" t="s">
        <v>118</v>
      </c>
      <c r="C174" s="275"/>
      <c r="D174" s="268"/>
      <c r="E174" s="271"/>
      <c r="F174" s="276"/>
      <c r="G174" s="277"/>
      <c r="H174" s="277"/>
      <c r="I174" s="278"/>
      <c r="J174" s="279"/>
      <c r="K174" s="279"/>
      <c r="L174" s="279"/>
      <c r="M174" s="279"/>
      <c r="N174" s="279"/>
      <c r="O174" s="279"/>
      <c r="P174" s="279"/>
      <c r="Q174" s="279"/>
      <c r="R174" s="279"/>
      <c r="S174" s="279"/>
      <c r="T174" s="279"/>
      <c r="U174" s="279"/>
      <c r="V174" s="279"/>
      <c r="W174" s="279"/>
      <c r="X174" s="279"/>
      <c r="Y174" s="279"/>
      <c r="Z174" s="279"/>
      <c r="AA174" s="279"/>
      <c r="AB174" s="271"/>
      <c r="AC174" s="271"/>
      <c r="AD174" s="271"/>
      <c r="AE174" s="271"/>
    </row>
    <row r="175" spans="1:31" s="280" customFormat="1" ht="13.8">
      <c r="A175" s="281"/>
      <c r="B175" s="211" t="s">
        <v>89</v>
      </c>
      <c r="C175" s="275" t="s">
        <v>1</v>
      </c>
      <c r="D175" s="268">
        <v>3</v>
      </c>
      <c r="E175" s="271"/>
      <c r="F175" s="212">
        <f t="shared" ref="F175" si="6">D175*E175</f>
        <v>0</v>
      </c>
      <c r="G175" s="271"/>
      <c r="H175" s="271"/>
      <c r="I175" s="282"/>
      <c r="J175" s="271"/>
      <c r="K175" s="283"/>
      <c r="L175" s="271"/>
      <c r="M175" s="271"/>
      <c r="N175" s="271"/>
      <c r="O175" s="271"/>
      <c r="P175" s="271"/>
      <c r="Q175" s="271"/>
      <c r="R175" s="271"/>
      <c r="S175" s="271"/>
      <c r="T175" s="271"/>
      <c r="U175" s="271"/>
      <c r="V175" s="271"/>
      <c r="W175" s="271"/>
      <c r="X175" s="271"/>
      <c r="Y175" s="271"/>
      <c r="Z175" s="271"/>
      <c r="AA175" s="271"/>
      <c r="AB175" s="271"/>
      <c r="AC175" s="271"/>
      <c r="AD175" s="271"/>
      <c r="AE175" s="271"/>
    </row>
    <row r="176" spans="1:31" s="280" customFormat="1" ht="13.8">
      <c r="A176" s="281"/>
      <c r="B176" s="211"/>
      <c r="C176" s="275"/>
      <c r="D176" s="268"/>
      <c r="E176" s="271"/>
      <c r="F176" s="34"/>
      <c r="G176" s="271"/>
      <c r="H176" s="271"/>
      <c r="I176" s="282"/>
      <c r="J176" s="271"/>
      <c r="K176" s="283"/>
      <c r="L176" s="271"/>
      <c r="M176" s="271"/>
      <c r="N176" s="271"/>
      <c r="O176" s="271"/>
      <c r="P176" s="271"/>
      <c r="Q176" s="271"/>
      <c r="R176" s="271"/>
      <c r="S176" s="271"/>
      <c r="T176" s="271"/>
      <c r="U176" s="271"/>
      <c r="V176" s="271"/>
      <c r="W176" s="271"/>
      <c r="X176" s="271"/>
      <c r="Y176" s="271"/>
      <c r="Z176" s="271"/>
      <c r="AA176" s="271"/>
      <c r="AB176" s="271"/>
      <c r="AC176" s="271"/>
      <c r="AD176" s="271"/>
      <c r="AE176" s="271"/>
    </row>
    <row r="177" spans="1:31" s="272" customFormat="1">
      <c r="A177" s="267">
        <v>7</v>
      </c>
      <c r="B177" s="265" t="s">
        <v>91</v>
      </c>
      <c r="C177" s="268"/>
      <c r="D177" s="268"/>
      <c r="E177" s="269"/>
      <c r="F177" s="270"/>
      <c r="G177" s="268"/>
      <c r="H177" s="271"/>
      <c r="I177" s="271"/>
      <c r="J177" s="271"/>
      <c r="K177" s="271"/>
      <c r="L177" s="271"/>
      <c r="M177" s="271"/>
      <c r="N177" s="271"/>
      <c r="O177" s="271"/>
      <c r="P177" s="271"/>
      <c r="Q177" s="271"/>
      <c r="R177" s="271"/>
      <c r="S177" s="271"/>
      <c r="T177" s="271"/>
      <c r="U177" s="271"/>
      <c r="V177" s="271"/>
      <c r="W177" s="271"/>
      <c r="X177" s="271"/>
      <c r="Y177" s="271"/>
      <c r="Z177" s="271"/>
      <c r="AA177" s="271"/>
      <c r="AB177" s="271"/>
      <c r="AC177" s="271"/>
      <c r="AD177" s="271"/>
      <c r="AE177" s="271"/>
    </row>
    <row r="178" spans="1:31" s="280" customFormat="1" ht="39.6">
      <c r="A178" s="273"/>
      <c r="B178" s="211" t="s">
        <v>92</v>
      </c>
      <c r="C178" s="275"/>
      <c r="D178" s="268"/>
      <c r="E178" s="271"/>
      <c r="F178" s="276"/>
      <c r="G178" s="277"/>
      <c r="H178" s="277"/>
      <c r="I178" s="278"/>
      <c r="J178" s="279"/>
      <c r="K178" s="279"/>
      <c r="L178" s="279"/>
      <c r="M178" s="279"/>
      <c r="N178" s="279"/>
      <c r="O178" s="279"/>
      <c r="P178" s="279"/>
      <c r="Q178" s="279"/>
      <c r="R178" s="279"/>
      <c r="S178" s="279"/>
      <c r="T178" s="279"/>
      <c r="U178" s="279"/>
      <c r="V178" s="279"/>
      <c r="W178" s="279"/>
      <c r="X178" s="279"/>
      <c r="Y178" s="279"/>
      <c r="Z178" s="279"/>
      <c r="AA178" s="279"/>
      <c r="AB178" s="271"/>
      <c r="AC178" s="271"/>
      <c r="AD178" s="271"/>
      <c r="AE178" s="271"/>
    </row>
    <row r="179" spans="1:31" s="280" customFormat="1" ht="13.8">
      <c r="A179" s="281"/>
      <c r="B179" s="211" t="s">
        <v>89</v>
      </c>
      <c r="C179" s="275" t="s">
        <v>1</v>
      </c>
      <c r="D179" s="268">
        <v>3</v>
      </c>
      <c r="E179" s="271"/>
      <c r="F179" s="212">
        <f t="shared" ref="F179" si="7">D179*E179</f>
        <v>0</v>
      </c>
      <c r="G179" s="271"/>
      <c r="H179" s="271"/>
      <c r="I179" s="282"/>
      <c r="J179" s="271"/>
      <c r="K179" s="283"/>
      <c r="L179" s="271"/>
      <c r="M179" s="271"/>
      <c r="N179" s="271"/>
      <c r="O179" s="271"/>
      <c r="P179" s="271"/>
      <c r="Q179" s="271"/>
      <c r="R179" s="271"/>
      <c r="S179" s="271"/>
      <c r="T179" s="271"/>
      <c r="U179" s="271"/>
      <c r="V179" s="271"/>
      <c r="W179" s="271"/>
      <c r="X179" s="271"/>
      <c r="Y179" s="271"/>
      <c r="Z179" s="271"/>
      <c r="AA179" s="271"/>
      <c r="AB179" s="271"/>
      <c r="AC179" s="271"/>
      <c r="AD179" s="271"/>
      <c r="AE179" s="271"/>
    </row>
    <row r="180" spans="1:31" s="280" customFormat="1" ht="13.8">
      <c r="A180" s="281"/>
      <c r="B180" s="211"/>
      <c r="C180" s="275"/>
      <c r="D180" s="268"/>
      <c r="E180" s="271"/>
      <c r="F180" s="34"/>
      <c r="G180" s="271"/>
      <c r="H180" s="271"/>
      <c r="I180" s="282"/>
      <c r="J180" s="271"/>
      <c r="K180" s="283"/>
      <c r="L180" s="271"/>
      <c r="M180" s="271"/>
      <c r="N180" s="271"/>
      <c r="O180" s="271"/>
      <c r="P180" s="271"/>
      <c r="Q180" s="271"/>
      <c r="R180" s="271"/>
      <c r="S180" s="271"/>
      <c r="T180" s="271"/>
      <c r="U180" s="271"/>
      <c r="V180" s="271"/>
      <c r="W180" s="271"/>
      <c r="X180" s="271"/>
      <c r="Y180" s="271"/>
      <c r="Z180" s="271"/>
      <c r="AA180" s="271"/>
      <c r="AB180" s="271"/>
      <c r="AC180" s="271"/>
      <c r="AD180" s="271"/>
      <c r="AE180" s="271"/>
    </row>
    <row r="181" spans="1:31" s="272" customFormat="1">
      <c r="A181" s="267">
        <v>8</v>
      </c>
      <c r="B181" s="265" t="s">
        <v>93</v>
      </c>
      <c r="C181" s="268"/>
      <c r="D181" s="268"/>
      <c r="E181" s="269"/>
      <c r="F181" s="270"/>
      <c r="G181" s="268"/>
      <c r="H181" s="271"/>
      <c r="I181" s="271"/>
      <c r="J181" s="271"/>
      <c r="K181" s="271"/>
      <c r="L181" s="271"/>
      <c r="M181" s="271"/>
      <c r="N181" s="271"/>
      <c r="O181" s="271"/>
      <c r="P181" s="271"/>
      <c r="Q181" s="271"/>
      <c r="R181" s="271"/>
      <c r="S181" s="271"/>
      <c r="T181" s="271"/>
      <c r="U181" s="271"/>
      <c r="V181" s="271"/>
      <c r="W181" s="271"/>
      <c r="X181" s="271"/>
      <c r="Y181" s="271"/>
      <c r="Z181" s="271"/>
      <c r="AA181" s="271"/>
      <c r="AB181" s="271"/>
      <c r="AC181" s="271"/>
      <c r="AD181" s="271"/>
      <c r="AE181" s="271"/>
    </row>
    <row r="182" spans="1:31" s="280" customFormat="1" ht="26.4">
      <c r="A182" s="273"/>
      <c r="B182" s="211" t="s">
        <v>94</v>
      </c>
      <c r="C182" s="275"/>
      <c r="D182" s="268"/>
      <c r="E182" s="271"/>
      <c r="F182" s="276"/>
      <c r="G182" s="277"/>
      <c r="H182" s="277"/>
      <c r="I182" s="278"/>
      <c r="J182" s="279"/>
      <c r="K182" s="279"/>
      <c r="L182" s="279"/>
      <c r="M182" s="279"/>
      <c r="N182" s="279"/>
      <c r="O182" s="279"/>
      <c r="P182" s="279"/>
      <c r="Q182" s="279"/>
      <c r="R182" s="279"/>
      <c r="S182" s="279"/>
      <c r="T182" s="279"/>
      <c r="U182" s="279"/>
      <c r="V182" s="279"/>
      <c r="W182" s="279"/>
      <c r="X182" s="279"/>
      <c r="Y182" s="279"/>
      <c r="Z182" s="279"/>
      <c r="AA182" s="279"/>
      <c r="AB182" s="271"/>
      <c r="AC182" s="271"/>
      <c r="AD182" s="271"/>
      <c r="AE182" s="271"/>
    </row>
    <row r="183" spans="1:31" s="280" customFormat="1" ht="13.8">
      <c r="A183" s="281"/>
      <c r="B183" s="211" t="s">
        <v>89</v>
      </c>
      <c r="C183" s="275" t="s">
        <v>1</v>
      </c>
      <c r="D183" s="268">
        <v>2</v>
      </c>
      <c r="E183" s="271"/>
      <c r="F183" s="212">
        <f t="shared" ref="F183" si="8">D183*E183</f>
        <v>0</v>
      </c>
      <c r="G183" s="271"/>
      <c r="H183" s="271"/>
      <c r="I183" s="282"/>
      <c r="J183" s="271"/>
      <c r="K183" s="283"/>
      <c r="L183" s="271"/>
      <c r="M183" s="271"/>
      <c r="N183" s="271"/>
      <c r="O183" s="271"/>
      <c r="P183" s="271"/>
      <c r="Q183" s="271"/>
      <c r="R183" s="271"/>
      <c r="S183" s="271"/>
      <c r="T183" s="271"/>
      <c r="U183" s="271"/>
      <c r="V183" s="271"/>
      <c r="W183" s="271"/>
      <c r="X183" s="271"/>
      <c r="Y183" s="271"/>
      <c r="Z183" s="271"/>
      <c r="AA183" s="271"/>
      <c r="AB183" s="271"/>
      <c r="AC183" s="271"/>
      <c r="AD183" s="271"/>
      <c r="AE183" s="271"/>
    </row>
    <row r="184" spans="1:31" s="280" customFormat="1" ht="13.8">
      <c r="A184" s="281"/>
      <c r="B184" s="211"/>
      <c r="C184" s="275"/>
      <c r="D184" s="268"/>
      <c r="E184" s="271"/>
      <c r="F184" s="34"/>
      <c r="G184" s="271"/>
      <c r="H184" s="271"/>
      <c r="I184" s="282"/>
      <c r="J184" s="271"/>
      <c r="K184" s="283"/>
      <c r="L184" s="271"/>
      <c r="M184" s="271"/>
      <c r="N184" s="271"/>
      <c r="O184" s="271"/>
      <c r="P184" s="271"/>
      <c r="Q184" s="271"/>
      <c r="R184" s="271"/>
      <c r="S184" s="271"/>
      <c r="T184" s="271"/>
      <c r="U184" s="271"/>
      <c r="V184" s="271"/>
      <c r="W184" s="271"/>
      <c r="X184" s="271"/>
      <c r="Y184" s="271"/>
      <c r="Z184" s="271"/>
      <c r="AA184" s="271"/>
      <c r="AB184" s="271"/>
      <c r="AC184" s="271"/>
      <c r="AD184" s="271"/>
      <c r="AE184" s="271"/>
    </row>
    <row r="185" spans="1:31" s="280" customFormat="1" ht="13.8">
      <c r="A185" s="281"/>
      <c r="B185" s="211"/>
      <c r="C185" s="275"/>
      <c r="D185" s="268"/>
      <c r="E185" s="271"/>
      <c r="F185" s="34"/>
      <c r="G185" s="271"/>
      <c r="H185" s="271"/>
      <c r="I185" s="282"/>
      <c r="J185" s="271"/>
      <c r="K185" s="283"/>
      <c r="L185" s="271"/>
      <c r="M185" s="271"/>
      <c r="N185" s="271"/>
      <c r="O185" s="271"/>
      <c r="P185" s="271"/>
      <c r="Q185" s="271"/>
      <c r="R185" s="271"/>
      <c r="S185" s="271"/>
      <c r="T185" s="271"/>
      <c r="U185" s="271"/>
      <c r="V185" s="271"/>
      <c r="W185" s="271"/>
      <c r="X185" s="271"/>
      <c r="Y185" s="271"/>
      <c r="Z185" s="271"/>
      <c r="AA185" s="271"/>
      <c r="AB185" s="271"/>
      <c r="AC185" s="271"/>
      <c r="AD185" s="271"/>
      <c r="AE185" s="271"/>
    </row>
    <row r="186" spans="1:31" s="280" customFormat="1" ht="13.8">
      <c r="A186" s="281"/>
      <c r="B186" s="211"/>
      <c r="C186" s="275"/>
      <c r="D186" s="268"/>
      <c r="E186" s="271"/>
      <c r="F186" s="34"/>
      <c r="G186" s="271"/>
      <c r="H186" s="271"/>
      <c r="I186" s="282"/>
      <c r="J186" s="271"/>
      <c r="K186" s="283"/>
      <c r="L186" s="271"/>
      <c r="M186" s="271"/>
      <c r="N186" s="271"/>
      <c r="O186" s="271"/>
      <c r="P186" s="271"/>
      <c r="Q186" s="271"/>
      <c r="R186" s="271"/>
      <c r="S186" s="271"/>
      <c r="T186" s="271"/>
      <c r="U186" s="271"/>
      <c r="V186" s="271"/>
      <c r="W186" s="271"/>
      <c r="X186" s="271"/>
      <c r="Y186" s="271"/>
      <c r="Z186" s="271"/>
      <c r="AA186" s="271"/>
      <c r="AB186" s="271"/>
      <c r="AC186" s="271"/>
      <c r="AD186" s="271"/>
      <c r="AE186" s="271"/>
    </row>
    <row r="187" spans="1:31" s="280" customFormat="1" ht="13.8">
      <c r="A187" s="281"/>
      <c r="B187" s="211"/>
      <c r="C187" s="275"/>
      <c r="D187" s="268"/>
      <c r="E187" s="271"/>
      <c r="F187" s="34"/>
      <c r="G187" s="271"/>
      <c r="H187" s="271"/>
      <c r="I187" s="282"/>
      <c r="J187" s="271"/>
      <c r="K187" s="283"/>
      <c r="L187" s="271"/>
      <c r="M187" s="271"/>
      <c r="N187" s="271"/>
      <c r="O187" s="271"/>
      <c r="P187" s="271"/>
      <c r="Q187" s="271"/>
      <c r="R187" s="271"/>
      <c r="S187" s="271"/>
      <c r="T187" s="271"/>
      <c r="U187" s="271"/>
      <c r="V187" s="271"/>
      <c r="W187" s="271"/>
      <c r="X187" s="271"/>
      <c r="Y187" s="271"/>
      <c r="Z187" s="271"/>
      <c r="AA187" s="271"/>
      <c r="AB187" s="271"/>
      <c r="AC187" s="271"/>
      <c r="AD187" s="271"/>
      <c r="AE187" s="271"/>
    </row>
    <row r="188" spans="1:31" s="280" customFormat="1" ht="13.8">
      <c r="A188" s="281"/>
      <c r="B188" s="211"/>
      <c r="C188" s="275"/>
      <c r="D188" s="268"/>
      <c r="E188" s="271"/>
      <c r="F188" s="34"/>
      <c r="G188" s="271"/>
      <c r="H188" s="271"/>
      <c r="I188" s="282"/>
      <c r="J188" s="271"/>
      <c r="K188" s="283"/>
      <c r="L188" s="271"/>
      <c r="M188" s="271"/>
      <c r="N188" s="271"/>
      <c r="O188" s="271"/>
      <c r="P188" s="271"/>
      <c r="Q188" s="271"/>
      <c r="R188" s="271"/>
      <c r="S188" s="271"/>
      <c r="T188" s="271"/>
      <c r="U188" s="271"/>
      <c r="V188" s="271"/>
      <c r="W188" s="271"/>
      <c r="X188" s="271"/>
      <c r="Y188" s="271"/>
      <c r="Z188" s="271"/>
      <c r="AA188" s="271"/>
      <c r="AB188" s="271"/>
      <c r="AC188" s="271"/>
      <c r="AD188" s="271"/>
      <c r="AE188" s="271"/>
    </row>
    <row r="189" spans="1:31" s="272" customFormat="1">
      <c r="A189" s="267">
        <v>9</v>
      </c>
      <c r="B189" s="265" t="s">
        <v>96</v>
      </c>
      <c r="C189" s="268"/>
      <c r="D189" s="268"/>
      <c r="E189" s="269"/>
      <c r="F189" s="270"/>
      <c r="G189" s="268"/>
      <c r="H189" s="271"/>
      <c r="I189" s="271"/>
      <c r="J189" s="271"/>
      <c r="K189" s="271"/>
      <c r="L189" s="271"/>
      <c r="M189" s="271"/>
      <c r="N189" s="271"/>
      <c r="O189" s="271"/>
      <c r="P189" s="271"/>
      <c r="Q189" s="271"/>
      <c r="R189" s="271"/>
      <c r="S189" s="271"/>
      <c r="T189" s="271"/>
      <c r="U189" s="271"/>
      <c r="V189" s="271"/>
      <c r="W189" s="271"/>
      <c r="X189" s="271"/>
      <c r="Y189" s="271"/>
      <c r="Z189" s="271"/>
      <c r="AA189" s="271"/>
      <c r="AB189" s="271"/>
      <c r="AC189" s="271"/>
      <c r="AD189" s="271"/>
      <c r="AE189" s="271"/>
    </row>
    <row r="190" spans="1:31" s="280" customFormat="1" ht="52.8">
      <c r="A190" s="273"/>
      <c r="B190" s="37" t="s">
        <v>95</v>
      </c>
      <c r="C190" s="275"/>
      <c r="D190" s="268"/>
      <c r="E190" s="271"/>
      <c r="F190" s="276"/>
      <c r="G190" s="277"/>
      <c r="H190" s="277"/>
      <c r="I190" s="278"/>
      <c r="J190" s="279"/>
      <c r="K190" s="279"/>
      <c r="L190" s="279"/>
      <c r="M190" s="279"/>
      <c r="N190" s="279"/>
      <c r="O190" s="279"/>
      <c r="P190" s="279"/>
      <c r="Q190" s="279"/>
      <c r="R190" s="279"/>
      <c r="S190" s="279"/>
      <c r="T190" s="279"/>
      <c r="U190" s="279"/>
      <c r="V190" s="279"/>
      <c r="W190" s="279"/>
      <c r="X190" s="279"/>
      <c r="Y190" s="279"/>
      <c r="Z190" s="279"/>
      <c r="AA190" s="279"/>
      <c r="AB190" s="271"/>
      <c r="AC190" s="271"/>
      <c r="AD190" s="271"/>
      <c r="AE190" s="271"/>
    </row>
    <row r="191" spans="1:31" s="280" customFormat="1" ht="13.8">
      <c r="A191" s="281" t="s">
        <v>3</v>
      </c>
      <c r="B191" s="211" t="s">
        <v>97</v>
      </c>
      <c r="C191" s="275" t="s">
        <v>1</v>
      </c>
      <c r="D191" s="268">
        <v>3</v>
      </c>
      <c r="E191" s="271"/>
      <c r="F191" s="212">
        <f t="shared" ref="F191:F193" si="9">D191*E191</f>
        <v>0</v>
      </c>
      <c r="G191" s="271"/>
      <c r="H191" s="271"/>
      <c r="I191" s="282"/>
      <c r="J191" s="271"/>
      <c r="K191" s="283"/>
      <c r="L191" s="271"/>
      <c r="M191" s="271"/>
      <c r="N191" s="271"/>
      <c r="O191" s="271"/>
      <c r="P191" s="271"/>
      <c r="Q191" s="271"/>
      <c r="R191" s="271"/>
      <c r="S191" s="271"/>
      <c r="T191" s="271"/>
      <c r="U191" s="271"/>
      <c r="V191" s="271"/>
      <c r="W191" s="271"/>
      <c r="X191" s="271"/>
      <c r="Y191" s="271"/>
      <c r="Z191" s="271"/>
      <c r="AA191" s="271"/>
      <c r="AB191" s="271"/>
      <c r="AC191" s="271"/>
      <c r="AD191" s="271"/>
      <c r="AE191" s="271"/>
    </row>
    <row r="192" spans="1:31" s="280" customFormat="1" ht="13.8">
      <c r="A192" s="281" t="s">
        <v>4</v>
      </c>
      <c r="B192" s="211" t="s">
        <v>98</v>
      </c>
      <c r="C192" s="275" t="s">
        <v>1</v>
      </c>
      <c r="D192" s="268">
        <v>3</v>
      </c>
      <c r="E192" s="271"/>
      <c r="F192" s="212">
        <f t="shared" ref="F192" si="10">D192*E192</f>
        <v>0</v>
      </c>
      <c r="G192" s="271"/>
      <c r="H192" s="271"/>
      <c r="I192" s="282"/>
      <c r="J192" s="271"/>
      <c r="K192" s="283"/>
      <c r="L192" s="271"/>
      <c r="M192" s="271"/>
      <c r="N192" s="271"/>
      <c r="O192" s="271"/>
      <c r="P192" s="271"/>
      <c r="Q192" s="271"/>
      <c r="R192" s="271"/>
      <c r="S192" s="271"/>
      <c r="T192" s="271"/>
      <c r="U192" s="271"/>
      <c r="V192" s="271"/>
      <c r="W192" s="271"/>
      <c r="X192" s="271"/>
      <c r="Y192" s="271"/>
      <c r="Z192" s="271"/>
      <c r="AA192" s="271"/>
      <c r="AB192" s="271"/>
      <c r="AC192" s="271"/>
      <c r="AD192" s="271"/>
      <c r="AE192" s="271"/>
    </row>
    <row r="193" spans="1:47" s="280" customFormat="1" ht="13.8">
      <c r="A193" s="281" t="s">
        <v>5</v>
      </c>
      <c r="B193" s="211" t="s">
        <v>143</v>
      </c>
      <c r="C193" s="275" t="s">
        <v>1</v>
      </c>
      <c r="D193" s="268">
        <v>3</v>
      </c>
      <c r="E193" s="271"/>
      <c r="F193" s="212">
        <f t="shared" si="9"/>
        <v>0</v>
      </c>
      <c r="G193" s="271"/>
      <c r="H193" s="271"/>
      <c r="I193" s="282"/>
      <c r="J193" s="271"/>
      <c r="K193" s="283"/>
      <c r="L193" s="271"/>
      <c r="M193" s="271"/>
      <c r="N193" s="271"/>
      <c r="O193" s="271"/>
      <c r="P193" s="271"/>
      <c r="Q193" s="271"/>
      <c r="R193" s="271"/>
      <c r="S193" s="271"/>
      <c r="T193" s="271"/>
      <c r="U193" s="271"/>
      <c r="V193" s="271"/>
      <c r="W193" s="271"/>
      <c r="X193" s="271"/>
      <c r="Y193" s="271"/>
      <c r="Z193" s="271"/>
      <c r="AA193" s="271"/>
      <c r="AB193" s="271"/>
      <c r="AC193" s="271"/>
      <c r="AD193" s="271"/>
      <c r="AE193" s="271"/>
    </row>
    <row r="194" spans="1:47" s="262" customFormat="1" ht="13.8" thickBot="1">
      <c r="A194" s="259"/>
      <c r="B194" s="58"/>
      <c r="C194" s="58"/>
      <c r="D194" s="58"/>
      <c r="E194" s="260"/>
      <c r="F194" s="261"/>
      <c r="J194" s="263"/>
      <c r="K194" s="264"/>
    </row>
    <row r="195" spans="1:47" s="250" customFormat="1">
      <c r="A195" s="245"/>
      <c r="B195" s="108" t="s">
        <v>121</v>
      </c>
      <c r="C195" s="108"/>
      <c r="D195" s="246"/>
      <c r="E195" s="247"/>
      <c r="F195" s="191">
        <f>SUM(F152:F194)</f>
        <v>0</v>
      </c>
      <c r="G195" s="247"/>
      <c r="H195" s="248"/>
      <c r="I195" s="247"/>
      <c r="J195" s="56"/>
      <c r="K195" s="249"/>
    </row>
    <row r="196" spans="1:47" s="250" customFormat="1">
      <c r="A196" s="245"/>
      <c r="B196" s="108"/>
      <c r="C196" s="108"/>
      <c r="D196" s="246"/>
      <c r="E196" s="247"/>
      <c r="F196" s="191"/>
      <c r="G196" s="247"/>
      <c r="H196" s="248"/>
      <c r="I196" s="247"/>
      <c r="J196" s="56"/>
      <c r="K196" s="249"/>
    </row>
    <row r="197" spans="1:47" s="280" customFormat="1" ht="13.8">
      <c r="A197" s="281"/>
      <c r="B197" s="211"/>
      <c r="C197" s="275"/>
      <c r="D197" s="268"/>
      <c r="E197" s="271"/>
      <c r="F197" s="34"/>
      <c r="G197" s="271"/>
      <c r="H197" s="271"/>
      <c r="I197" s="282"/>
      <c r="J197" s="271"/>
      <c r="K197" s="283"/>
      <c r="L197" s="271"/>
      <c r="M197" s="271"/>
      <c r="N197" s="271"/>
      <c r="O197" s="271"/>
      <c r="P197" s="271"/>
      <c r="Q197" s="271"/>
      <c r="R197" s="271"/>
      <c r="S197" s="271"/>
      <c r="T197" s="271"/>
      <c r="U197" s="271"/>
      <c r="V197" s="271"/>
      <c r="W197" s="271"/>
      <c r="X197" s="271"/>
      <c r="Y197" s="271"/>
      <c r="Z197" s="271"/>
      <c r="AA197" s="271"/>
      <c r="AB197" s="271"/>
      <c r="AC197" s="271"/>
      <c r="AD197" s="271"/>
      <c r="AE197" s="271"/>
    </row>
    <row r="198" spans="1:47" s="20" customFormat="1">
      <c r="A198" s="24"/>
      <c r="B198" s="52"/>
      <c r="C198" s="216"/>
      <c r="D198" s="18"/>
      <c r="E198" s="2"/>
      <c r="F198" s="191"/>
      <c r="G198" s="19"/>
      <c r="H198" s="19"/>
      <c r="I198" s="19"/>
      <c r="J198" s="2"/>
      <c r="K198" s="2"/>
      <c r="L198" s="2"/>
      <c r="M198" s="2"/>
      <c r="N198" s="2"/>
      <c r="O198" s="2"/>
      <c r="P198" s="2"/>
      <c r="Q198" s="19"/>
      <c r="R198" s="19"/>
      <c r="S198" s="19"/>
      <c r="T198" s="19"/>
      <c r="U198" s="19"/>
      <c r="V198" s="19"/>
      <c r="W198" s="19"/>
      <c r="X198" s="19"/>
      <c r="Y198" s="19"/>
      <c r="Z198" s="19"/>
      <c r="AA198" s="19"/>
      <c r="AB198" s="19"/>
      <c r="AC198" s="19"/>
      <c r="AD198" s="19"/>
      <c r="AE198" s="19"/>
      <c r="AF198" s="19"/>
      <c r="AG198" s="19"/>
      <c r="AH198" s="19"/>
      <c r="AI198" s="19"/>
      <c r="AJ198" s="19"/>
      <c r="AK198" s="19"/>
      <c r="AL198" s="19"/>
      <c r="AM198" s="19"/>
      <c r="AN198" s="19"/>
      <c r="AO198" s="19"/>
      <c r="AP198" s="19"/>
      <c r="AQ198" s="19"/>
      <c r="AR198" s="19"/>
      <c r="AS198" s="19"/>
      <c r="AT198" s="19"/>
      <c r="AU198" s="19"/>
    </row>
    <row r="199" spans="1:47" s="238" customFormat="1">
      <c r="A199" s="101">
        <v>7</v>
      </c>
      <c r="B199" s="217" t="s">
        <v>99</v>
      </c>
      <c r="C199" s="217"/>
      <c r="D199" s="109"/>
      <c r="E199" s="236"/>
      <c r="F199" s="237"/>
      <c r="K199" s="239"/>
    </row>
    <row r="200" spans="1:47" s="55" customFormat="1">
      <c r="A200" s="44"/>
      <c r="B200" s="240"/>
      <c r="C200" s="240"/>
      <c r="D200" s="134"/>
      <c r="E200" s="241"/>
      <c r="F200" s="34"/>
      <c r="G200" s="241"/>
      <c r="H200" s="56"/>
      <c r="I200" s="241"/>
      <c r="J200" s="56"/>
      <c r="K200" s="105"/>
    </row>
    <row r="201" spans="1:47" s="272" customFormat="1">
      <c r="A201" s="267">
        <v>1</v>
      </c>
      <c r="B201" s="265" t="s">
        <v>100</v>
      </c>
      <c r="C201" s="268"/>
      <c r="D201" s="268"/>
      <c r="E201" s="269"/>
      <c r="F201" s="270"/>
      <c r="G201" s="268"/>
      <c r="H201" s="271"/>
      <c r="I201" s="271"/>
      <c r="J201" s="271"/>
      <c r="K201" s="271"/>
      <c r="L201" s="271"/>
      <c r="M201" s="271"/>
      <c r="N201" s="271"/>
      <c r="O201" s="271"/>
      <c r="P201" s="271"/>
      <c r="Q201" s="271"/>
      <c r="R201" s="271"/>
      <c r="S201" s="271"/>
      <c r="T201" s="271"/>
      <c r="U201" s="271"/>
      <c r="V201" s="271"/>
      <c r="W201" s="271"/>
      <c r="X201" s="271"/>
      <c r="Y201" s="271"/>
      <c r="Z201" s="271"/>
      <c r="AA201" s="271"/>
      <c r="AB201" s="271"/>
      <c r="AC201" s="271"/>
      <c r="AD201" s="271"/>
      <c r="AE201" s="271"/>
    </row>
    <row r="202" spans="1:47" s="280" customFormat="1" ht="26.4">
      <c r="A202" s="273"/>
      <c r="B202" s="37" t="s">
        <v>103</v>
      </c>
      <c r="C202" s="275"/>
      <c r="D202" s="268"/>
      <c r="E202" s="271"/>
      <c r="F202" s="276"/>
      <c r="G202" s="277"/>
      <c r="H202" s="277"/>
      <c r="I202" s="278"/>
      <c r="J202" s="279"/>
      <c r="K202" s="279"/>
      <c r="L202" s="279"/>
      <c r="M202" s="279"/>
      <c r="N202" s="279"/>
      <c r="O202" s="279"/>
      <c r="P202" s="279"/>
      <c r="Q202" s="279"/>
      <c r="R202" s="279"/>
      <c r="S202" s="279"/>
      <c r="T202" s="279"/>
      <c r="U202" s="279"/>
      <c r="V202" s="279"/>
      <c r="W202" s="279"/>
      <c r="X202" s="279"/>
      <c r="Y202" s="279"/>
      <c r="Z202" s="279"/>
      <c r="AA202" s="279"/>
      <c r="AB202" s="271"/>
      <c r="AC202" s="271"/>
      <c r="AD202" s="271"/>
      <c r="AE202" s="271"/>
    </row>
    <row r="203" spans="1:47" s="280" customFormat="1" ht="13.8">
      <c r="A203" s="281"/>
      <c r="B203" s="211" t="s">
        <v>89</v>
      </c>
      <c r="C203" s="275" t="s">
        <v>1</v>
      </c>
      <c r="D203" s="268">
        <v>2</v>
      </c>
      <c r="E203" s="271"/>
      <c r="F203" s="212">
        <f t="shared" ref="F203" si="11">D203*E203</f>
        <v>0</v>
      </c>
      <c r="G203" s="271"/>
      <c r="H203" s="271"/>
      <c r="I203" s="282"/>
      <c r="J203" s="271"/>
      <c r="K203" s="283"/>
      <c r="L203" s="271"/>
      <c r="M203" s="271"/>
      <c r="N203" s="271"/>
      <c r="O203" s="271"/>
      <c r="P203" s="271"/>
      <c r="Q203" s="271"/>
      <c r="R203" s="271"/>
      <c r="S203" s="271"/>
      <c r="T203" s="271"/>
      <c r="U203" s="271"/>
      <c r="V203" s="271"/>
      <c r="W203" s="271"/>
      <c r="X203" s="271"/>
      <c r="Y203" s="271"/>
      <c r="Z203" s="271"/>
      <c r="AA203" s="271"/>
      <c r="AB203" s="271"/>
      <c r="AC203" s="271"/>
      <c r="AD203" s="271"/>
      <c r="AE203" s="271"/>
    </row>
    <row r="204" spans="1:47" s="280" customFormat="1" ht="13.8">
      <c r="A204" s="281"/>
      <c r="B204" s="211"/>
      <c r="C204" s="275"/>
      <c r="D204" s="268"/>
      <c r="E204" s="271"/>
      <c r="F204" s="34"/>
      <c r="G204" s="271"/>
      <c r="H204" s="271"/>
      <c r="I204" s="282"/>
      <c r="J204" s="271"/>
      <c r="K204" s="283"/>
      <c r="L204" s="271"/>
      <c r="M204" s="271"/>
      <c r="N204" s="271"/>
      <c r="O204" s="271"/>
      <c r="P204" s="271"/>
      <c r="Q204" s="271"/>
      <c r="R204" s="271"/>
      <c r="S204" s="271"/>
      <c r="T204" s="271"/>
      <c r="U204" s="271"/>
      <c r="V204" s="271"/>
      <c r="W204" s="271"/>
      <c r="X204" s="271"/>
      <c r="Y204" s="271"/>
      <c r="Z204" s="271"/>
      <c r="AA204" s="271"/>
      <c r="AB204" s="271"/>
      <c r="AC204" s="271"/>
      <c r="AD204" s="271"/>
      <c r="AE204" s="271"/>
    </row>
    <row r="205" spans="1:47" s="272" customFormat="1">
      <c r="A205" s="267">
        <v>2</v>
      </c>
      <c r="B205" s="265" t="s">
        <v>101</v>
      </c>
      <c r="C205" s="268"/>
      <c r="D205" s="268"/>
      <c r="E205" s="269"/>
      <c r="F205" s="270"/>
      <c r="G205" s="268"/>
      <c r="H205" s="271"/>
      <c r="I205" s="271"/>
      <c r="J205" s="271"/>
      <c r="K205" s="271"/>
      <c r="L205" s="271"/>
      <c r="M205" s="271"/>
      <c r="N205" s="271"/>
      <c r="O205" s="271"/>
      <c r="P205" s="271"/>
      <c r="Q205" s="271"/>
      <c r="R205" s="271"/>
      <c r="S205" s="271"/>
      <c r="T205" s="271"/>
      <c r="U205" s="271"/>
      <c r="V205" s="271"/>
      <c r="W205" s="271"/>
      <c r="X205" s="271"/>
      <c r="Y205" s="271"/>
      <c r="Z205" s="271"/>
      <c r="AA205" s="271"/>
      <c r="AB205" s="271"/>
      <c r="AC205" s="271"/>
      <c r="AD205" s="271"/>
      <c r="AE205" s="271"/>
    </row>
    <row r="206" spans="1:47" s="280" customFormat="1" ht="26.4">
      <c r="A206" s="273"/>
      <c r="B206" s="37" t="s">
        <v>102</v>
      </c>
      <c r="C206" s="275"/>
      <c r="D206" s="268"/>
      <c r="E206" s="271"/>
      <c r="F206" s="276"/>
      <c r="G206" s="277"/>
      <c r="H206" s="277"/>
      <c r="I206" s="278"/>
      <c r="J206" s="279"/>
      <c r="K206" s="279"/>
      <c r="L206" s="279"/>
      <c r="M206" s="279"/>
      <c r="N206" s="279"/>
      <c r="O206" s="279"/>
      <c r="P206" s="279"/>
      <c r="Q206" s="279"/>
      <c r="R206" s="279"/>
      <c r="S206" s="279"/>
      <c r="T206" s="279"/>
      <c r="U206" s="279"/>
      <c r="V206" s="279"/>
      <c r="W206" s="279"/>
      <c r="X206" s="279"/>
      <c r="Y206" s="279"/>
      <c r="Z206" s="279"/>
      <c r="AA206" s="279"/>
      <c r="AB206" s="271"/>
      <c r="AC206" s="271"/>
      <c r="AD206" s="271"/>
      <c r="AE206" s="271"/>
    </row>
    <row r="207" spans="1:47" s="280" customFormat="1" ht="13.8">
      <c r="A207" s="281"/>
      <c r="B207" s="211" t="s">
        <v>89</v>
      </c>
      <c r="C207" s="275" t="s">
        <v>1</v>
      </c>
      <c r="D207" s="268">
        <v>3</v>
      </c>
      <c r="E207" s="271"/>
      <c r="F207" s="212">
        <f t="shared" ref="F207" si="12">D207*E207</f>
        <v>0</v>
      </c>
      <c r="G207" s="271"/>
      <c r="H207" s="271"/>
      <c r="I207" s="282"/>
      <c r="J207" s="271"/>
      <c r="K207" s="283"/>
      <c r="L207" s="271"/>
      <c r="M207" s="271"/>
      <c r="N207" s="271"/>
      <c r="O207" s="271"/>
      <c r="P207" s="271"/>
      <c r="Q207" s="271"/>
      <c r="R207" s="271"/>
      <c r="S207" s="271"/>
      <c r="T207" s="271"/>
      <c r="U207" s="271"/>
      <c r="V207" s="271"/>
      <c r="W207" s="271"/>
      <c r="X207" s="271"/>
      <c r="Y207" s="271"/>
      <c r="Z207" s="271"/>
      <c r="AA207" s="271"/>
      <c r="AB207" s="271"/>
      <c r="AC207" s="271"/>
      <c r="AD207" s="271"/>
      <c r="AE207" s="271"/>
    </row>
    <row r="208" spans="1:47" s="280" customFormat="1" ht="13.8">
      <c r="A208" s="281"/>
      <c r="B208" s="211"/>
      <c r="C208" s="275"/>
      <c r="D208" s="268"/>
      <c r="E208" s="271"/>
      <c r="F208" s="34"/>
      <c r="G208" s="271"/>
      <c r="H208" s="271"/>
      <c r="I208" s="282"/>
      <c r="J208" s="271"/>
      <c r="K208" s="283"/>
      <c r="L208" s="271"/>
      <c r="M208" s="271"/>
      <c r="N208" s="271"/>
      <c r="O208" s="271"/>
      <c r="P208" s="271"/>
      <c r="Q208" s="271"/>
      <c r="R208" s="271"/>
      <c r="S208" s="271"/>
      <c r="T208" s="271"/>
      <c r="U208" s="271"/>
      <c r="V208" s="271"/>
      <c r="W208" s="271"/>
      <c r="X208" s="271"/>
      <c r="Y208" s="271"/>
      <c r="Z208" s="271"/>
      <c r="AA208" s="271"/>
      <c r="AB208" s="271"/>
      <c r="AC208" s="271"/>
      <c r="AD208" s="271"/>
      <c r="AE208" s="271"/>
    </row>
    <row r="209" spans="1:47" s="272" customFormat="1">
      <c r="A209" s="267">
        <v>3</v>
      </c>
      <c r="B209" s="265" t="s">
        <v>110</v>
      </c>
      <c r="C209" s="268"/>
      <c r="D209" s="268"/>
      <c r="E209" s="269"/>
      <c r="F209" s="270"/>
      <c r="G209" s="268"/>
      <c r="H209" s="271"/>
      <c r="I209" s="271"/>
      <c r="J209" s="271"/>
      <c r="K209" s="271"/>
      <c r="L209" s="271"/>
      <c r="M209" s="271"/>
      <c r="N209" s="271"/>
      <c r="O209" s="271"/>
      <c r="P209" s="271"/>
      <c r="Q209" s="271"/>
      <c r="R209" s="271"/>
      <c r="S209" s="271"/>
      <c r="T209" s="271"/>
      <c r="U209" s="271"/>
      <c r="V209" s="271"/>
      <c r="W209" s="271"/>
      <c r="X209" s="271"/>
      <c r="Y209" s="271"/>
      <c r="Z209" s="271"/>
      <c r="AA209" s="271"/>
      <c r="AB209" s="271"/>
      <c r="AC209" s="271"/>
      <c r="AD209" s="271"/>
      <c r="AE209" s="271"/>
    </row>
    <row r="210" spans="1:47" s="280" customFormat="1">
      <c r="A210" s="273"/>
      <c r="B210" s="37" t="s">
        <v>111</v>
      </c>
      <c r="C210" s="275"/>
      <c r="D210" s="268"/>
      <c r="E210" s="271"/>
      <c r="F210" s="276"/>
      <c r="G210" s="277"/>
      <c r="H210" s="277"/>
      <c r="I210" s="278"/>
      <c r="J210" s="279"/>
      <c r="K210" s="279"/>
      <c r="L210" s="279"/>
      <c r="M210" s="279"/>
      <c r="N210" s="279"/>
      <c r="O210" s="279"/>
      <c r="P210" s="279"/>
      <c r="Q210" s="279"/>
      <c r="R210" s="279"/>
      <c r="S210" s="279"/>
      <c r="T210" s="279"/>
      <c r="U210" s="279"/>
      <c r="V210" s="279"/>
      <c r="W210" s="279"/>
      <c r="X210" s="279"/>
      <c r="Y210" s="279"/>
      <c r="Z210" s="279"/>
      <c r="AA210" s="279"/>
      <c r="AB210" s="271"/>
      <c r="AC210" s="271"/>
      <c r="AD210" s="271"/>
      <c r="AE210" s="271"/>
    </row>
    <row r="211" spans="1:47" s="280" customFormat="1" ht="13.8">
      <c r="A211" s="281"/>
      <c r="B211" s="211" t="s">
        <v>89</v>
      </c>
      <c r="C211" s="275" t="s">
        <v>1</v>
      </c>
      <c r="D211" s="268">
        <v>3</v>
      </c>
      <c r="E211" s="271"/>
      <c r="F211" s="212">
        <f t="shared" ref="F211" si="13">D211*E211</f>
        <v>0</v>
      </c>
      <c r="G211" s="271"/>
      <c r="H211" s="271"/>
      <c r="I211" s="282"/>
      <c r="J211" s="271"/>
      <c r="K211" s="283"/>
      <c r="L211" s="271"/>
      <c r="M211" s="271"/>
      <c r="N211" s="271"/>
      <c r="O211" s="271"/>
      <c r="P211" s="271"/>
      <c r="Q211" s="271"/>
      <c r="R211" s="271"/>
      <c r="S211" s="271"/>
      <c r="T211" s="271"/>
      <c r="U211" s="271"/>
      <c r="V211" s="271"/>
      <c r="W211" s="271"/>
      <c r="X211" s="271"/>
      <c r="Y211" s="271"/>
      <c r="Z211" s="271"/>
      <c r="AA211" s="271"/>
      <c r="AB211" s="271"/>
      <c r="AC211" s="271"/>
      <c r="AD211" s="271"/>
      <c r="AE211" s="271"/>
    </row>
    <row r="212" spans="1:47" s="280" customFormat="1" ht="13.8">
      <c r="A212" s="281"/>
      <c r="C212" s="275"/>
      <c r="D212" s="268"/>
      <c r="E212" s="271"/>
      <c r="F212" s="34"/>
      <c r="G212" s="271"/>
      <c r="H212" s="271"/>
      <c r="I212" s="282"/>
      <c r="J212" s="271"/>
      <c r="K212" s="283"/>
      <c r="L212" s="271"/>
      <c r="M212" s="271"/>
      <c r="N212" s="271"/>
      <c r="O212" s="271"/>
      <c r="P212" s="271"/>
      <c r="Q212" s="271"/>
      <c r="R212" s="271"/>
      <c r="S212" s="271"/>
      <c r="T212" s="271"/>
      <c r="U212" s="271"/>
      <c r="V212" s="271"/>
      <c r="W212" s="271"/>
      <c r="X212" s="271"/>
      <c r="Y212" s="271"/>
      <c r="Z212" s="271"/>
      <c r="AA212" s="271"/>
      <c r="AB212" s="271"/>
      <c r="AC212" s="271"/>
      <c r="AD212" s="271"/>
      <c r="AE212" s="271"/>
    </row>
    <row r="213" spans="1:47" s="272" customFormat="1" ht="26.4">
      <c r="A213" s="267">
        <v>4</v>
      </c>
      <c r="B213" s="265" t="s">
        <v>119</v>
      </c>
      <c r="C213" s="268"/>
      <c r="D213" s="268"/>
      <c r="E213" s="269"/>
      <c r="F213" s="270"/>
      <c r="G213" s="268"/>
      <c r="H213" s="271"/>
      <c r="I213" s="271"/>
      <c r="J213" s="271"/>
      <c r="K213" s="271"/>
      <c r="L213" s="271"/>
      <c r="M213" s="271"/>
      <c r="N213" s="271"/>
      <c r="O213" s="271"/>
      <c r="P213" s="271"/>
      <c r="Q213" s="271"/>
      <c r="R213" s="271"/>
      <c r="S213" s="271"/>
      <c r="T213" s="271"/>
      <c r="U213" s="271"/>
      <c r="V213" s="271"/>
      <c r="W213" s="271"/>
      <c r="X213" s="271"/>
      <c r="Y213" s="271"/>
      <c r="Z213" s="271"/>
      <c r="AA213" s="271"/>
      <c r="AB213" s="271"/>
      <c r="AC213" s="271"/>
      <c r="AD213" s="271"/>
      <c r="AE213" s="271"/>
    </row>
    <row r="214" spans="1:47" s="280" customFormat="1" ht="52.8">
      <c r="A214" s="273"/>
      <c r="B214" s="284" t="s">
        <v>104</v>
      </c>
      <c r="C214" s="275"/>
      <c r="D214" s="268"/>
      <c r="E214" s="271"/>
      <c r="F214" s="276"/>
      <c r="G214" s="277"/>
      <c r="H214" s="277"/>
      <c r="I214" s="278"/>
      <c r="J214" s="279"/>
      <c r="K214" s="279"/>
      <c r="L214" s="279"/>
      <c r="M214" s="279"/>
      <c r="N214" s="279"/>
      <c r="O214" s="279"/>
      <c r="P214" s="279"/>
      <c r="Q214" s="279"/>
      <c r="R214" s="279"/>
      <c r="S214" s="279"/>
      <c r="T214" s="279"/>
      <c r="U214" s="279"/>
      <c r="V214" s="279"/>
      <c r="W214" s="279"/>
      <c r="X214" s="279"/>
      <c r="Y214" s="279"/>
      <c r="Z214" s="279"/>
      <c r="AA214" s="279"/>
      <c r="AB214" s="271"/>
      <c r="AC214" s="271"/>
      <c r="AD214" s="271"/>
      <c r="AE214" s="271"/>
    </row>
    <row r="215" spans="1:47" s="280" customFormat="1" ht="13.8">
      <c r="A215" s="281"/>
      <c r="B215" s="211" t="s">
        <v>120</v>
      </c>
      <c r="C215" s="275" t="s">
        <v>9</v>
      </c>
      <c r="D215" s="268">
        <v>15</v>
      </c>
      <c r="E215" s="271"/>
      <c r="F215" s="212">
        <f t="shared" ref="F215" si="14">D215*E215</f>
        <v>0</v>
      </c>
      <c r="G215" s="271"/>
      <c r="H215" s="271"/>
      <c r="I215" s="282"/>
      <c r="J215" s="271"/>
      <c r="K215" s="283"/>
      <c r="L215" s="271"/>
      <c r="M215" s="271"/>
      <c r="N215" s="271"/>
      <c r="O215" s="271"/>
      <c r="P215" s="271"/>
      <c r="Q215" s="271"/>
      <c r="R215" s="271"/>
      <c r="S215" s="271"/>
      <c r="T215" s="271"/>
      <c r="U215" s="271"/>
      <c r="V215" s="271"/>
      <c r="W215" s="271"/>
      <c r="X215" s="271"/>
      <c r="Y215" s="271"/>
      <c r="Z215" s="271"/>
      <c r="AA215" s="271"/>
      <c r="AB215" s="271"/>
      <c r="AC215" s="271"/>
      <c r="AD215" s="271"/>
      <c r="AE215" s="271"/>
    </row>
    <row r="216" spans="1:47" s="280" customFormat="1" ht="13.8">
      <c r="A216" s="281"/>
      <c r="C216" s="275"/>
      <c r="D216" s="268"/>
      <c r="E216" s="271"/>
      <c r="F216" s="34"/>
      <c r="G216" s="271"/>
      <c r="H216" s="271"/>
      <c r="I216" s="282"/>
      <c r="J216" s="271"/>
      <c r="K216" s="283"/>
      <c r="L216" s="271"/>
      <c r="M216" s="271"/>
      <c r="N216" s="271"/>
      <c r="O216" s="271"/>
      <c r="P216" s="271"/>
      <c r="Q216" s="271"/>
      <c r="R216" s="271"/>
      <c r="S216" s="271"/>
      <c r="T216" s="271"/>
      <c r="U216" s="271"/>
      <c r="V216" s="271"/>
      <c r="W216" s="271"/>
      <c r="X216" s="271"/>
      <c r="Y216" s="271"/>
      <c r="Z216" s="271"/>
      <c r="AA216" s="271"/>
      <c r="AB216" s="271"/>
      <c r="AC216" s="271"/>
      <c r="AD216" s="271"/>
      <c r="AE216" s="271"/>
    </row>
    <row r="217" spans="1:47" s="272" customFormat="1">
      <c r="A217" s="267">
        <v>5</v>
      </c>
      <c r="B217" s="265" t="s">
        <v>106</v>
      </c>
      <c r="C217" s="268"/>
      <c r="D217" s="268"/>
      <c r="E217" s="269"/>
      <c r="F217" s="270"/>
      <c r="G217" s="268"/>
      <c r="H217" s="271"/>
      <c r="I217" s="271"/>
      <c r="J217" s="271"/>
      <c r="K217" s="271"/>
      <c r="L217" s="271"/>
      <c r="M217" s="271"/>
      <c r="N217" s="271"/>
      <c r="O217" s="271"/>
      <c r="P217" s="271"/>
      <c r="Q217" s="271"/>
      <c r="R217" s="271"/>
      <c r="S217" s="271"/>
      <c r="T217" s="271"/>
      <c r="U217" s="271"/>
      <c r="V217" s="271"/>
      <c r="W217" s="271"/>
      <c r="X217" s="271"/>
      <c r="Y217" s="271"/>
      <c r="Z217" s="271"/>
      <c r="AA217" s="271"/>
      <c r="AB217" s="271"/>
      <c r="AC217" s="271"/>
      <c r="AD217" s="271"/>
      <c r="AE217" s="271"/>
    </row>
    <row r="218" spans="1:47" s="280" customFormat="1">
      <c r="A218" s="273"/>
      <c r="B218" s="284" t="s">
        <v>105</v>
      </c>
      <c r="C218" s="275"/>
      <c r="D218" s="268"/>
      <c r="E218" s="271"/>
      <c r="F218" s="276"/>
      <c r="G218" s="277"/>
      <c r="H218" s="277"/>
      <c r="I218" s="278"/>
      <c r="J218" s="279"/>
      <c r="K218" s="279"/>
      <c r="L218" s="279"/>
      <c r="M218" s="279"/>
      <c r="N218" s="279"/>
      <c r="O218" s="279"/>
      <c r="P218" s="279"/>
      <c r="Q218" s="279"/>
      <c r="R218" s="279"/>
      <c r="S218" s="279"/>
      <c r="T218" s="279"/>
      <c r="U218" s="279"/>
      <c r="V218" s="279"/>
      <c r="W218" s="279"/>
      <c r="X218" s="279"/>
      <c r="Y218" s="279"/>
      <c r="Z218" s="279"/>
      <c r="AA218" s="279"/>
      <c r="AB218" s="271"/>
      <c r="AC218" s="271"/>
      <c r="AD218" s="271"/>
      <c r="AE218" s="271"/>
    </row>
    <row r="219" spans="1:47" s="280" customFormat="1" ht="13.8">
      <c r="A219" s="281"/>
      <c r="B219" s="211"/>
      <c r="C219" s="275" t="s">
        <v>1</v>
      </c>
      <c r="D219" s="268">
        <v>2</v>
      </c>
      <c r="E219" s="271"/>
      <c r="F219" s="212">
        <f t="shared" ref="F219" si="15">D219*E219</f>
        <v>0</v>
      </c>
      <c r="G219" s="271"/>
      <c r="H219" s="271"/>
      <c r="I219" s="282"/>
      <c r="J219" s="271"/>
      <c r="K219" s="283"/>
      <c r="L219" s="271"/>
      <c r="M219" s="271"/>
      <c r="N219" s="271"/>
      <c r="O219" s="271"/>
      <c r="P219" s="271"/>
      <c r="Q219" s="271"/>
      <c r="R219" s="271"/>
      <c r="S219" s="271"/>
      <c r="T219" s="271"/>
      <c r="U219" s="271"/>
      <c r="V219" s="271"/>
      <c r="W219" s="271"/>
      <c r="X219" s="271"/>
      <c r="Y219" s="271"/>
      <c r="Z219" s="271"/>
      <c r="AA219" s="271"/>
      <c r="AB219" s="271"/>
      <c r="AC219" s="271"/>
      <c r="AD219" s="271"/>
      <c r="AE219" s="271"/>
    </row>
    <row r="220" spans="1:47" s="262" customFormat="1" ht="13.8" thickBot="1">
      <c r="A220" s="259"/>
      <c r="B220" s="58"/>
      <c r="C220" s="58"/>
      <c r="D220" s="58"/>
      <c r="E220" s="260"/>
      <c r="F220" s="261"/>
      <c r="J220" s="263"/>
      <c r="K220" s="264"/>
    </row>
    <row r="221" spans="1:47" s="250" customFormat="1">
      <c r="A221" s="245"/>
      <c r="B221" s="108" t="s">
        <v>122</v>
      </c>
      <c r="C221" s="108"/>
      <c r="D221" s="246"/>
      <c r="E221" s="247"/>
      <c r="F221" s="191">
        <f>SUM(F203:F220)</f>
        <v>0</v>
      </c>
      <c r="G221" s="247"/>
      <c r="H221" s="248"/>
      <c r="I221" s="247"/>
      <c r="J221" s="56"/>
      <c r="K221" s="249"/>
    </row>
    <row r="222" spans="1:47" s="280" customFormat="1" ht="13.8">
      <c r="A222" s="281"/>
      <c r="B222" s="211"/>
      <c r="C222" s="275"/>
      <c r="D222" s="268"/>
      <c r="E222" s="271"/>
      <c r="F222" s="34"/>
      <c r="G222" s="271"/>
      <c r="H222" s="271"/>
      <c r="I222" s="282"/>
      <c r="J222" s="271"/>
      <c r="K222" s="283"/>
      <c r="L222" s="271"/>
      <c r="M222" s="271"/>
      <c r="N222" s="271"/>
      <c r="O222" s="271"/>
      <c r="P222" s="271"/>
      <c r="Q222" s="271"/>
      <c r="R222" s="271"/>
      <c r="S222" s="271"/>
      <c r="T222" s="271"/>
      <c r="U222" s="271"/>
      <c r="V222" s="271"/>
      <c r="W222" s="271"/>
      <c r="X222" s="271"/>
      <c r="Y222" s="271"/>
      <c r="Z222" s="271"/>
      <c r="AA222" s="271"/>
      <c r="AB222" s="271"/>
      <c r="AC222" s="271"/>
      <c r="AD222" s="271"/>
      <c r="AE222" s="271"/>
    </row>
    <row r="223" spans="1:47" s="23" customFormat="1">
      <c r="A223" s="27"/>
      <c r="B223" s="29"/>
      <c r="C223" s="29"/>
      <c r="D223" s="3"/>
      <c r="E223" s="2"/>
      <c r="F223" s="189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</row>
    <row r="224" spans="1:47" s="23" customFormat="1">
      <c r="A224" s="27"/>
      <c r="B224" s="29"/>
      <c r="C224" s="29"/>
      <c r="D224" s="3"/>
      <c r="E224" s="2"/>
      <c r="F224" s="189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</row>
    <row r="225" spans="1:47" s="23" customFormat="1">
      <c r="A225" s="27"/>
      <c r="B225" s="29"/>
      <c r="C225" s="29"/>
      <c r="D225" s="3"/>
      <c r="E225" s="2"/>
      <c r="F225" s="189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</row>
    <row r="226" spans="1:47" s="23" customFormat="1">
      <c r="A226" s="27"/>
      <c r="B226" s="29"/>
      <c r="C226" s="29"/>
      <c r="D226" s="3"/>
      <c r="E226" s="2"/>
      <c r="F226" s="189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</row>
    <row r="227" spans="1:47">
      <c r="A227" s="27"/>
      <c r="B227" s="64"/>
      <c r="C227" s="29"/>
    </row>
    <row r="228" spans="1:47" s="71" customFormat="1" ht="16.2" thickBot="1">
      <c r="A228" s="65"/>
      <c r="B228" s="66" t="s">
        <v>126</v>
      </c>
      <c r="C228" s="67"/>
      <c r="D228" s="68"/>
      <c r="E228" s="69"/>
      <c r="F228" s="192"/>
      <c r="G228" s="70"/>
      <c r="H228" s="70"/>
      <c r="I228" s="70"/>
      <c r="J228" s="70"/>
      <c r="K228" s="70"/>
      <c r="L228" s="70"/>
      <c r="M228" s="70"/>
      <c r="N228" s="70"/>
      <c r="O228" s="70"/>
      <c r="P228" s="70"/>
      <c r="Q228" s="70"/>
      <c r="R228" s="70"/>
      <c r="S228" s="70"/>
      <c r="T228" s="70"/>
      <c r="U228" s="70"/>
      <c r="V228" s="70"/>
      <c r="W228" s="70"/>
      <c r="X228" s="70"/>
      <c r="Y228" s="70"/>
      <c r="Z228" s="70"/>
      <c r="AA228" s="70"/>
      <c r="AB228" s="70"/>
      <c r="AC228" s="70"/>
      <c r="AD228" s="70"/>
      <c r="AE228" s="70"/>
      <c r="AF228" s="70"/>
      <c r="AG228" s="70"/>
      <c r="AH228" s="70"/>
      <c r="AI228" s="70"/>
      <c r="AJ228" s="70"/>
      <c r="AK228" s="70"/>
      <c r="AL228" s="70"/>
      <c r="AM228" s="70"/>
      <c r="AN228" s="70"/>
      <c r="AO228" s="70"/>
      <c r="AP228" s="70"/>
      <c r="AQ228" s="70"/>
      <c r="AR228" s="70"/>
      <c r="AS228" s="70"/>
      <c r="AT228" s="70"/>
      <c r="AU228" s="70"/>
    </row>
    <row r="229" spans="1:47" s="79" customFormat="1" ht="15.6">
      <c r="A229" s="72"/>
      <c r="B229" s="73"/>
      <c r="C229" s="74"/>
      <c r="D229" s="75"/>
      <c r="E229" s="76"/>
      <c r="F229" s="193"/>
      <c r="G229" s="78"/>
      <c r="H229" s="78"/>
      <c r="I229" s="78"/>
      <c r="J229" s="78"/>
      <c r="K229" s="78"/>
      <c r="L229" s="78"/>
      <c r="M229" s="78"/>
      <c r="N229" s="78"/>
      <c r="O229" s="78"/>
      <c r="P229" s="78"/>
      <c r="Q229" s="78"/>
      <c r="R229" s="78"/>
      <c r="S229" s="78"/>
      <c r="T229" s="78"/>
      <c r="U229" s="78"/>
      <c r="V229" s="78"/>
      <c r="W229" s="78"/>
      <c r="X229" s="78"/>
      <c r="Y229" s="78"/>
      <c r="Z229" s="78"/>
      <c r="AA229" s="78"/>
      <c r="AB229" s="78"/>
      <c r="AC229" s="78"/>
      <c r="AD229" s="78"/>
      <c r="AE229" s="78"/>
      <c r="AF229" s="78"/>
      <c r="AG229" s="78"/>
      <c r="AH229" s="78"/>
      <c r="AI229" s="78"/>
      <c r="AJ229" s="78"/>
      <c r="AK229" s="78"/>
      <c r="AL229" s="78"/>
      <c r="AM229" s="78"/>
      <c r="AN229" s="78"/>
      <c r="AO229" s="78"/>
      <c r="AP229" s="78"/>
      <c r="AQ229" s="78"/>
      <c r="AR229" s="78"/>
      <c r="AS229" s="78"/>
      <c r="AT229" s="78"/>
      <c r="AU229" s="78"/>
    </row>
    <row r="230" spans="1:47" s="20" customFormat="1" ht="13.8">
      <c r="A230" s="24"/>
      <c r="B230" s="16" t="s">
        <v>0</v>
      </c>
      <c r="C230" s="17"/>
      <c r="D230" s="17"/>
      <c r="E230" s="2"/>
      <c r="F230" s="187"/>
      <c r="G230" s="17"/>
      <c r="H230" s="19"/>
      <c r="I230" s="19"/>
      <c r="J230" s="19"/>
      <c r="K230" s="19"/>
      <c r="L230" s="19"/>
      <c r="M230" s="19"/>
      <c r="N230" s="19"/>
      <c r="O230" s="19"/>
      <c r="P230" s="19"/>
      <c r="Q230" s="19"/>
      <c r="R230" s="19"/>
      <c r="S230" s="19"/>
      <c r="T230" s="19"/>
      <c r="U230" s="19"/>
      <c r="V230" s="19"/>
      <c r="W230" s="19"/>
      <c r="X230" s="19"/>
      <c r="Y230" s="19"/>
      <c r="Z230" s="19"/>
      <c r="AA230" s="19"/>
      <c r="AB230" s="19"/>
      <c r="AC230" s="19"/>
      <c r="AD230" s="19"/>
      <c r="AE230" s="19"/>
      <c r="AF230" s="19"/>
      <c r="AG230" s="19"/>
      <c r="AH230" s="19"/>
      <c r="AI230" s="19"/>
      <c r="AJ230" s="19"/>
      <c r="AK230" s="19"/>
      <c r="AL230" s="19"/>
      <c r="AM230" s="19"/>
      <c r="AN230" s="19"/>
      <c r="AO230" s="19"/>
      <c r="AP230" s="19"/>
      <c r="AQ230" s="19"/>
      <c r="AR230" s="19"/>
      <c r="AS230" s="19"/>
      <c r="AT230" s="19"/>
      <c r="AU230" s="19"/>
    </row>
    <row r="231" spans="1:47">
      <c r="A231" s="24">
        <f>+A8</f>
        <v>1</v>
      </c>
      <c r="B231" s="25" t="str">
        <f>+B8</f>
        <v>UKLANJANJA I DEMONTAŽE</v>
      </c>
      <c r="C231" s="17"/>
      <c r="D231" s="17"/>
      <c r="F231" s="213">
        <f>+F53</f>
        <v>0</v>
      </c>
      <c r="G231" s="2"/>
      <c r="H231" s="2"/>
      <c r="Q231" s="19"/>
      <c r="R231" s="19"/>
      <c r="S231" s="19"/>
    </row>
    <row r="232" spans="1:47" ht="13.2" customHeight="1">
      <c r="A232" s="227">
        <f>+A58</f>
        <v>2</v>
      </c>
      <c r="B232" s="287" t="str">
        <f>+B58</f>
        <v>ZIDARSKI RADOVI</v>
      </c>
      <c r="C232" s="53"/>
      <c r="D232" s="54"/>
      <c r="F232" s="213">
        <f>+F90</f>
        <v>0</v>
      </c>
      <c r="G232" s="2"/>
      <c r="H232" s="2"/>
    </row>
    <row r="233" spans="1:47" ht="13.2" customHeight="1">
      <c r="A233" s="227">
        <f>+A95</f>
        <v>3</v>
      </c>
      <c r="B233" s="287" t="str">
        <f>+B95</f>
        <v>KERAMIČARSKI RADOVI</v>
      </c>
      <c r="C233" s="80"/>
      <c r="D233" s="17"/>
      <c r="F233" s="213">
        <f>+F107</f>
        <v>0</v>
      </c>
      <c r="G233" s="2"/>
      <c r="H233" s="2"/>
    </row>
    <row r="234" spans="1:47">
      <c r="A234" s="227">
        <f>+A112</f>
        <v>4</v>
      </c>
      <c r="B234" s="287" t="str">
        <f>+B112</f>
        <v>STOLARSKI RADOVI</v>
      </c>
      <c r="C234" s="182"/>
      <c r="D234" s="61"/>
      <c r="F234" s="213">
        <f>+F122</f>
        <v>0</v>
      </c>
      <c r="G234" s="2"/>
      <c r="H234" s="2"/>
    </row>
    <row r="235" spans="1:47">
      <c r="A235" s="227">
        <f>+A126</f>
        <v>5</v>
      </c>
      <c r="B235" s="287" t="str">
        <f>+B126</f>
        <v>LIČILAČKI RADOVI</v>
      </c>
      <c r="C235" s="182"/>
      <c r="D235" s="61"/>
      <c r="F235" s="213">
        <f>+F143</f>
        <v>0</v>
      </c>
      <c r="G235" s="2"/>
      <c r="H235" s="2"/>
    </row>
    <row r="236" spans="1:47">
      <c r="A236" s="227">
        <f>+A147</f>
        <v>6</v>
      </c>
      <c r="B236" s="287" t="str">
        <f>+B147</f>
        <v>VODOINSTALATERSKI RADOVI</v>
      </c>
      <c r="C236" s="120"/>
      <c r="D236" s="61"/>
      <c r="F236" s="213">
        <f>+F195</f>
        <v>0</v>
      </c>
      <c r="G236" s="2"/>
      <c r="H236" s="2"/>
    </row>
    <row r="237" spans="1:47" s="60" customFormat="1">
      <c r="A237" s="227">
        <f>+A199</f>
        <v>7</v>
      </c>
      <c r="B237" s="287" t="str">
        <f>+B199</f>
        <v>ELEKTROINSTALATERSKI RADOVI</v>
      </c>
      <c r="C237" s="62"/>
      <c r="D237" s="54"/>
      <c r="E237" s="2"/>
      <c r="F237" s="194">
        <f>+F221</f>
        <v>0</v>
      </c>
      <c r="G237" s="54"/>
      <c r="H237" s="54"/>
      <c r="I237" s="48"/>
      <c r="J237" s="29"/>
      <c r="K237" s="63"/>
      <c r="L237" s="59"/>
      <c r="M237" s="29"/>
      <c r="N237" s="29"/>
      <c r="O237" s="59"/>
      <c r="P237" s="59"/>
      <c r="Q237" s="59"/>
      <c r="R237" s="59"/>
      <c r="S237" s="59"/>
      <c r="T237" s="59"/>
      <c r="U237" s="59"/>
      <c r="V237" s="59"/>
      <c r="W237" s="59"/>
      <c r="X237" s="59"/>
      <c r="Y237" s="59"/>
      <c r="Z237" s="59"/>
      <c r="AA237" s="59"/>
    </row>
    <row r="238" spans="1:47" s="130" customFormat="1">
      <c r="A238" s="183"/>
      <c r="B238" s="125"/>
      <c r="C238" s="126"/>
      <c r="D238" s="127"/>
      <c r="E238" s="98"/>
      <c r="F238" s="195"/>
      <c r="G238" s="127"/>
      <c r="H238" s="127"/>
      <c r="I238" s="128"/>
      <c r="J238" s="129"/>
      <c r="K238" s="129"/>
    </row>
    <row r="239" spans="1:47" s="87" customFormat="1" ht="13.8">
      <c r="A239" s="81"/>
      <c r="B239" s="82"/>
      <c r="C239" s="83"/>
      <c r="D239" s="84"/>
      <c r="E239" s="85"/>
      <c r="F239" s="196"/>
      <c r="G239" s="84"/>
      <c r="H239" s="84"/>
      <c r="I239" s="86"/>
      <c r="J239" s="86"/>
      <c r="K239" s="86"/>
      <c r="L239" s="86"/>
      <c r="M239" s="86"/>
      <c r="N239" s="86"/>
      <c r="O239" s="86"/>
      <c r="P239" s="86"/>
      <c r="Q239" s="86"/>
      <c r="R239" s="86"/>
      <c r="S239" s="86"/>
      <c r="T239" s="86"/>
      <c r="U239" s="86"/>
      <c r="V239" s="86"/>
      <c r="W239" s="86"/>
      <c r="X239" s="86"/>
      <c r="Y239" s="86"/>
      <c r="Z239" s="86"/>
      <c r="AA239" s="86"/>
    </row>
    <row r="240" spans="1:47" s="71" customFormat="1" ht="24.75" customHeight="1" thickBot="1">
      <c r="A240" s="65"/>
      <c r="B240" s="66" t="s">
        <v>12</v>
      </c>
      <c r="C240" s="67"/>
      <c r="D240" s="68"/>
      <c r="E240" s="69"/>
      <c r="F240" s="192"/>
      <c r="G240" s="70"/>
      <c r="H240" s="70"/>
      <c r="I240" s="70"/>
      <c r="J240" s="70"/>
      <c r="K240" s="70"/>
      <c r="L240" s="70"/>
      <c r="M240" s="70"/>
      <c r="N240" s="70"/>
      <c r="O240" s="70"/>
      <c r="P240" s="70"/>
      <c r="Q240" s="70"/>
      <c r="R240" s="70"/>
      <c r="S240" s="70"/>
      <c r="T240" s="70"/>
      <c r="U240" s="70"/>
      <c r="V240" s="70"/>
      <c r="W240" s="70"/>
      <c r="X240" s="70"/>
      <c r="Y240" s="70"/>
      <c r="Z240" s="70"/>
      <c r="AA240" s="70"/>
      <c r="AB240" s="70"/>
      <c r="AC240" s="70"/>
      <c r="AD240" s="70"/>
      <c r="AE240" s="70"/>
      <c r="AF240" s="70"/>
      <c r="AG240" s="70"/>
      <c r="AH240" s="70"/>
      <c r="AI240" s="70"/>
      <c r="AJ240" s="70"/>
      <c r="AK240" s="70"/>
      <c r="AL240" s="70"/>
      <c r="AM240" s="70"/>
      <c r="AN240" s="70"/>
      <c r="AO240" s="70"/>
      <c r="AP240" s="70"/>
      <c r="AQ240" s="70"/>
      <c r="AR240" s="70"/>
      <c r="AS240" s="70"/>
      <c r="AT240" s="70"/>
      <c r="AU240" s="70"/>
    </row>
    <row r="241" spans="1:47" s="88" customFormat="1" ht="24" customHeight="1">
      <c r="A241" s="306" t="s">
        <v>127</v>
      </c>
      <c r="B241" s="306"/>
      <c r="C241" s="73"/>
      <c r="D241" s="75"/>
      <c r="E241" s="76"/>
      <c r="F241" s="214">
        <f>SUM(F230:F240)</f>
        <v>0</v>
      </c>
      <c r="G241" s="84"/>
      <c r="H241" s="86"/>
      <c r="I241" s="86"/>
      <c r="J241" s="86"/>
      <c r="K241" s="86"/>
      <c r="L241" s="86"/>
      <c r="M241" s="86"/>
      <c r="N241" s="86"/>
      <c r="O241" s="86"/>
      <c r="P241" s="86"/>
      <c r="Q241" s="78"/>
      <c r="R241" s="78"/>
      <c r="S241" s="78"/>
      <c r="T241" s="78"/>
      <c r="U241" s="86"/>
      <c r="V241" s="86"/>
      <c r="W241" s="86"/>
      <c r="X241" s="86"/>
      <c r="Y241" s="86"/>
      <c r="Z241" s="86"/>
      <c r="AA241" s="86"/>
      <c r="AB241" s="86"/>
      <c r="AC241" s="86"/>
      <c r="AD241" s="86"/>
      <c r="AE241" s="86"/>
      <c r="AF241" s="86"/>
      <c r="AG241" s="86"/>
      <c r="AH241" s="86"/>
      <c r="AI241" s="86"/>
      <c r="AJ241" s="86"/>
      <c r="AK241" s="86"/>
      <c r="AL241" s="86"/>
      <c r="AM241" s="86"/>
      <c r="AN241" s="86"/>
      <c r="AO241" s="86"/>
      <c r="AP241" s="86"/>
      <c r="AQ241" s="86"/>
      <c r="AR241" s="86"/>
      <c r="AS241" s="86"/>
      <c r="AT241" s="86"/>
      <c r="AU241" s="86"/>
    </row>
    <row r="242" spans="1:47" s="93" customFormat="1" ht="24" customHeight="1" thickBot="1">
      <c r="A242" s="89"/>
      <c r="B242" s="90" t="s">
        <v>13</v>
      </c>
      <c r="C242" s="91"/>
      <c r="D242" s="92"/>
      <c r="E242" s="69"/>
      <c r="F242" s="215">
        <f>F241*0.25</f>
        <v>0</v>
      </c>
      <c r="G242" s="68"/>
      <c r="H242" s="70"/>
      <c r="I242" s="70"/>
      <c r="J242" s="70"/>
      <c r="K242" s="70"/>
      <c r="L242" s="70"/>
      <c r="M242" s="70"/>
      <c r="N242" s="70"/>
      <c r="O242" s="70"/>
      <c r="P242" s="70"/>
      <c r="Q242" s="69"/>
      <c r="R242" s="69"/>
      <c r="S242" s="69"/>
      <c r="T242" s="70"/>
      <c r="U242" s="70"/>
      <c r="V242" s="70"/>
      <c r="W242" s="70"/>
      <c r="X242" s="70"/>
      <c r="Y242" s="70"/>
      <c r="Z242" s="70"/>
      <c r="AA242" s="70"/>
      <c r="AB242" s="70"/>
      <c r="AC242" s="70"/>
      <c r="AD242" s="70"/>
      <c r="AE242" s="70"/>
      <c r="AF242" s="70"/>
      <c r="AG242" s="70"/>
      <c r="AH242" s="70"/>
      <c r="AI242" s="70"/>
      <c r="AJ242" s="70"/>
      <c r="AK242" s="70"/>
      <c r="AL242" s="70"/>
      <c r="AM242" s="70"/>
      <c r="AN242" s="70"/>
      <c r="AO242" s="70"/>
      <c r="AP242" s="70"/>
      <c r="AQ242" s="70"/>
      <c r="AR242" s="70"/>
      <c r="AS242" s="70"/>
      <c r="AT242" s="70"/>
      <c r="AU242" s="70"/>
    </row>
    <row r="243" spans="1:47" s="97" customFormat="1" ht="24" customHeight="1">
      <c r="A243" s="94"/>
      <c r="B243" s="95" t="s">
        <v>14</v>
      </c>
      <c r="C243" s="96"/>
      <c r="D243" s="77"/>
      <c r="E243" s="76"/>
      <c r="F243" s="214">
        <f>F241+F242</f>
        <v>0</v>
      </c>
      <c r="G243" s="75"/>
      <c r="H243" s="78"/>
      <c r="I243" s="78"/>
      <c r="J243" s="78"/>
      <c r="K243" s="78"/>
      <c r="L243" s="78"/>
      <c r="M243" s="78"/>
      <c r="N243" s="78"/>
      <c r="O243" s="78"/>
      <c r="P243" s="78"/>
      <c r="Q243" s="78"/>
      <c r="R243" s="78"/>
      <c r="S243" s="78"/>
      <c r="T243" s="78"/>
      <c r="U243" s="78"/>
      <c r="V243" s="78"/>
      <c r="W243" s="78"/>
      <c r="X243" s="78"/>
      <c r="Y243" s="78"/>
      <c r="Z243" s="78"/>
      <c r="AA243" s="78"/>
      <c r="AB243" s="78"/>
      <c r="AC243" s="78"/>
      <c r="AD243" s="78"/>
      <c r="AE243" s="78"/>
      <c r="AF243" s="78"/>
      <c r="AG243" s="78"/>
      <c r="AH243" s="78"/>
      <c r="AI243" s="78"/>
      <c r="AJ243" s="78"/>
      <c r="AK243" s="78"/>
      <c r="AL243" s="78"/>
      <c r="AM243" s="78"/>
      <c r="AN243" s="78"/>
      <c r="AO243" s="78"/>
      <c r="AP243" s="78"/>
      <c r="AQ243" s="78"/>
      <c r="AR243" s="78"/>
      <c r="AS243" s="78"/>
      <c r="AT243" s="78"/>
      <c r="AU243" s="78"/>
    </row>
  </sheetData>
  <protectedRanges>
    <protectedRange sqref="F52:F56 F125 F111 F90:F94 F146 F198 F3:F41 F223:F1048576" name="Raspon2"/>
    <protectedRange sqref="E52:E56 E125 E111 E90:E94 E146 E198 E3:E41 E138:E141 E223:E1048576" name="Raspon1_3"/>
    <protectedRange sqref="E99:F105 E117:F117 E120:F120" name="Raspon1_8_1"/>
    <protectedRange sqref="E59:F59" name="Raspon1_3_1_1"/>
    <protectedRange sqref="E60:F62 E64:F66 E63 E68:F70 E67 E72:F74 E71 E75" name="Raspon1_5_1_2"/>
    <protectedRange sqref="Q154 E154:F154 Q161 E161:F161 Q165 E165:F165 Q169 E169:F169 Q173 E173:F173 Q177 E177:F177 Q181 E181:F181 Q189 E189:F189 Q201 E201:F201 Q205 E205:F205 Q213 E213:F213 Q217 E217:F217 Q209 E209:F209" name="Raspon2_5"/>
    <protectedRange sqref="E155:F155 E162:F162 E163:E164 E166:F166 E167:E168 E170:F170 E171:E172 E174:F174 E175:E176 E178:F178 E179:E180 E182:F182 E183:E188 E190:F190 E202:F202 E203:E204 E206:F206 E214:F214 E197 E222 E219 E215:E216 E218:F218 E207:E208 E210:F210 E211:E212 E191:E193 E156:E160" name="Raspon2_5_4"/>
  </protectedRanges>
  <mergeCells count="9">
    <mergeCell ref="A241:B241"/>
    <mergeCell ref="G5:P5"/>
    <mergeCell ref="C53:D53"/>
    <mergeCell ref="C90:D90"/>
    <mergeCell ref="A1:A2"/>
    <mergeCell ref="B1:B2"/>
    <mergeCell ref="C1:C2"/>
    <mergeCell ref="D1:D2"/>
    <mergeCell ref="E1:F1"/>
  </mergeCells>
  <pageMargins left="0.70866141732283472" right="0.70866141732283472" top="0.74803149606299213" bottom="0.74803149606299213" header="0.31496062992125984" footer="0.31496062992125984"/>
  <pageSetup paperSize="9" scale="97" fitToHeight="0" orientation="portrait" r:id="rId1"/>
  <headerFooter>
    <oddFooter>&amp;LTROŠKOVNIK - Sanitarni čvor&amp;R&amp;P</oddFooter>
  </headerFooter>
  <rowBreaks count="6" manualBreakCount="6">
    <brk id="45" max="5" man="1"/>
    <brk id="81" max="5" man="1"/>
    <brk id="122" max="5" man="1"/>
    <brk id="157" max="5" man="1"/>
    <brk id="184" max="5" man="1"/>
    <brk id="223" max="5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2</vt:i4>
      </vt:variant>
      <vt:variant>
        <vt:lpstr>Imenovani rasponi</vt:lpstr>
      </vt:variant>
      <vt:variant>
        <vt:i4>3</vt:i4>
      </vt:variant>
    </vt:vector>
  </HeadingPairs>
  <TitlesOfParts>
    <vt:vector size="5" baseType="lpstr">
      <vt:lpstr>uvod </vt:lpstr>
      <vt:lpstr>Troškovnik</vt:lpstr>
      <vt:lpstr>Troškovnik!Ispis_naslova</vt:lpstr>
      <vt:lpstr>Troškovnik!Podrucje_ispisa</vt:lpstr>
      <vt:lpstr>'uvod '!Podrucje_ispisa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GORAN-PC</dc:creator>
  <cp:lastModifiedBy>Maja Vidovic</cp:lastModifiedBy>
  <cp:lastPrinted>2026-06-05T06:26:37Z</cp:lastPrinted>
  <dcterms:created xsi:type="dcterms:W3CDTF">2021-11-22T17:10:00Z</dcterms:created>
  <dcterms:modified xsi:type="dcterms:W3CDTF">2026-08-13T07:20:19Z</dcterms:modified>
</cp:coreProperties>
</file>