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EC80B0DA-2AF3-4962-B541-4E717B009E70}" xr6:coauthVersionLast="47" xr6:coauthVersionMax="47" xr10:uidLastSave="{00000000-0000-0000-0000-000000000000}"/>
  <bookViews>
    <workbookView xWindow="-120" yWindow="-120" windowWidth="29040" windowHeight="15840" xr2:uid="{8A9EA458-459D-4647-90BC-0C0A895557D3}"/>
  </bookViews>
  <sheets>
    <sheet name="SESVETE" sheetId="1" r:id="rId1"/>
  </sheets>
  <definedNames>
    <definedName name="_xlnm.Print_Area" localSheetId="0">SESVETE!$A$1:$E$110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D88" i="1" s="1"/>
  <c r="C93" i="1"/>
  <c r="E92" i="1"/>
  <c r="E91" i="1"/>
  <c r="E90" i="1"/>
  <c r="E89" i="1" s="1"/>
  <c r="E88" i="1" s="1"/>
  <c r="D89" i="1"/>
  <c r="C89" i="1"/>
  <c r="C88" i="1" s="1"/>
  <c r="E87" i="1"/>
  <c r="E86" i="1"/>
  <c r="E85" i="1" s="1"/>
  <c r="D85" i="1"/>
  <c r="C85" i="1"/>
  <c r="E84" i="1"/>
  <c r="E83" i="1"/>
  <c r="E82" i="1"/>
  <c r="E81" i="1"/>
  <c r="E80" i="1"/>
  <c r="E79" i="1" s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D59" i="1" s="1"/>
  <c r="C63" i="1"/>
  <c r="E62" i="1"/>
  <c r="E61" i="1"/>
  <c r="E60" i="1"/>
  <c r="E59" i="1" s="1"/>
  <c r="D60" i="1"/>
  <c r="C60" i="1"/>
  <c r="C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9" i="1"/>
  <c r="E48" i="1" s="1"/>
  <c r="D48" i="1"/>
  <c r="C48" i="1"/>
  <c r="E47" i="1"/>
  <c r="E46" i="1" s="1"/>
  <c r="D46" i="1"/>
  <c r="C46" i="1"/>
  <c r="E45" i="1"/>
  <c r="E44" i="1"/>
  <c r="E43" i="1"/>
  <c r="E42" i="1"/>
  <c r="E41" i="1"/>
  <c r="E40" i="1"/>
  <c r="E39" i="1"/>
  <c r="E38" i="1"/>
  <c r="D38" i="1"/>
  <c r="C38" i="1"/>
  <c r="E37" i="1"/>
  <c r="E36" i="1"/>
  <c r="D36" i="1"/>
  <c r="C36" i="1"/>
  <c r="E35" i="1"/>
  <c r="E34" i="1"/>
  <c r="E33" i="1"/>
  <c r="E32" i="1"/>
  <c r="E31" i="1"/>
  <c r="E30" i="1"/>
  <c r="E26" i="1" s="1"/>
  <c r="E29" i="1"/>
  <c r="E28" i="1"/>
  <c r="E27" i="1"/>
  <c r="D26" i="1"/>
  <c r="C26" i="1"/>
  <c r="E25" i="1"/>
  <c r="E24" i="1"/>
  <c r="E23" i="1"/>
  <c r="E22" i="1"/>
  <c r="E21" i="1"/>
  <c r="E20" i="1"/>
  <c r="E19" i="1" s="1"/>
  <c r="D19" i="1"/>
  <c r="C19" i="1"/>
  <c r="C13" i="1" s="1"/>
  <c r="E18" i="1"/>
  <c r="E14" i="1" s="1"/>
  <c r="E17" i="1"/>
  <c r="E16" i="1"/>
  <c r="E15" i="1"/>
  <c r="D14" i="1"/>
  <c r="C14" i="1"/>
  <c r="D13" i="1"/>
  <c r="E12" i="1"/>
  <c r="E11" i="1"/>
  <c r="E10" i="1"/>
  <c r="E9" i="1"/>
  <c r="E8" i="1"/>
  <c r="E7" i="1"/>
  <c r="E6" i="1"/>
  <c r="D6" i="1"/>
  <c r="D108" i="1" s="1"/>
  <c r="D109" i="1" s="1"/>
  <c r="C6" i="1"/>
  <c r="C108" i="1" s="1"/>
  <c r="C109" i="1" s="1"/>
  <c r="E13" i="1" l="1"/>
  <c r="E108" i="1" s="1"/>
  <c r="E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<sst xmlns="http://schemas.openxmlformats.org/spreadsheetml/2006/main" count="210" uniqueCount="135">
  <si>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</si>
  <si>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SESVETAMA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</si>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</sst>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3" fontId="2" fillId="0" borderId="2" xfId="2" applyNumberFormat="1" applyBorder="1" applyAlignment="1" applyProtection="1">
      <alignment horizontal="left" vertical="center" wrapText="1"/>
    </xf>
    <xf numFmtId="43" fontId="1" fillId="0" borderId="1" xfId="1" applyBorder="1"/>
    <xf numFmtId="49" fontId="4" fillId="2" borderId="3" xfId="1" applyNumberFormat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5" xfId="1" applyNumberFormat="1" applyFont="1" applyFill="1" applyBorder="1" applyAlignment="1">
      <alignment horizontal="center"/>
    </xf>
    <xf numFmtId="49" fontId="5" fillId="2" borderId="6" xfId="1" applyNumberFormat="1" applyFont="1" applyFill="1" applyBorder="1" applyAlignment="1">
      <alignment horizontal="left"/>
    </xf>
    <xf numFmtId="165" fontId="4" fillId="2" borderId="7" xfId="1" applyNumberFormat="1" applyFont="1" applyFill="1" applyBorder="1"/>
    <xf numFmtId="43" fontId="4" fillId="2" borderId="0" xfId="1" applyFont="1" applyFill="1"/>
    <xf numFmtId="49" fontId="6" fillId="3" borderId="8" xfId="1" applyNumberFormat="1" applyFont="1" applyFill="1" applyBorder="1" applyAlignment="1">
      <alignment horizontal="center" wrapText="1"/>
    </xf>
    <xf numFmtId="43" fontId="6" fillId="3" borderId="8" xfId="1" applyFont="1" applyFill="1" applyBorder="1" applyAlignment="1">
      <alignment horizontal="left" wrapText="1"/>
    </xf>
    <xf numFmtId="43" fontId="1" fillId="0" borderId="8" xfId="1" applyFont="1" applyFill="1" applyBorder="1"/>
    <xf numFmtId="43" fontId="1" fillId="2" borderId="0" xfId="1" applyFont="1" applyFill="1"/>
    <xf numFmtId="49" fontId="6" fillId="3" borderId="9" xfId="1" applyNumberFormat="1" applyFont="1" applyFill="1" applyBorder="1" applyAlignment="1">
      <alignment horizontal="center" wrapText="1"/>
    </xf>
    <xf numFmtId="43" fontId="6" fillId="3" borderId="9" xfId="1" applyFont="1" applyFill="1" applyBorder="1" applyAlignment="1">
      <alignment horizontal="left" wrapText="1"/>
    </xf>
    <xf numFmtId="49" fontId="6" fillId="0" borderId="9" xfId="1" applyNumberFormat="1" applyFont="1" applyFill="1" applyBorder="1" applyAlignment="1">
      <alignment horizontal="center" wrapText="1"/>
    </xf>
    <xf numFmtId="43" fontId="6" fillId="0" borderId="9" xfId="1" applyFont="1" applyFill="1" applyBorder="1" applyAlignment="1">
      <alignment horizontal="left" wrapText="1"/>
    </xf>
    <xf numFmtId="43" fontId="1" fillId="0" borderId="0" xfId="1" applyFont="1"/>
    <xf numFmtId="49" fontId="6" fillId="0" borderId="10" xfId="1" applyNumberFormat="1" applyFont="1" applyFill="1" applyBorder="1" applyAlignment="1">
      <alignment horizontal="center" wrapText="1"/>
    </xf>
    <xf numFmtId="43" fontId="6" fillId="0" borderId="10" xfId="1" applyFont="1" applyFill="1" applyBorder="1" applyAlignment="1">
      <alignment horizontal="left" wrapText="1"/>
    </xf>
    <xf numFmtId="49" fontId="7" fillId="0" borderId="5" xfId="1" applyNumberFormat="1" applyFont="1" applyFill="1" applyBorder="1" applyAlignment="1">
      <alignment horizontal="center" wrapText="1"/>
    </xf>
    <xf numFmtId="43" fontId="8" fillId="0" borderId="6" xfId="1" applyFont="1" applyFill="1" applyBorder="1" applyAlignment="1">
      <alignment horizontal="left" wrapText="1"/>
    </xf>
    <xf numFmtId="165" fontId="4" fillId="0" borderId="7" xfId="1" applyNumberFormat="1" applyFont="1" applyBorder="1"/>
    <xf numFmtId="49" fontId="9" fillId="4" borderId="11" xfId="1" applyNumberFormat="1" applyFont="1" applyFill="1" applyBorder="1" applyAlignment="1">
      <alignment horizontal="center" wrapText="1"/>
    </xf>
    <xf numFmtId="43" fontId="9" fillId="4" borderId="11" xfId="1" applyFont="1" applyFill="1" applyBorder="1" applyAlignment="1">
      <alignment horizontal="left" wrapText="1"/>
    </xf>
    <xf numFmtId="43" fontId="4" fillId="5" borderId="11" xfId="1" applyFont="1" applyFill="1" applyBorder="1"/>
    <xf numFmtId="43" fontId="1" fillId="2" borderId="8" xfId="1" applyFont="1" applyFill="1" applyBorder="1"/>
    <xf numFmtId="43" fontId="1" fillId="0" borderId="9" xfId="1" applyFont="1" applyFill="1" applyBorder="1"/>
    <xf numFmtId="43" fontId="1" fillId="2" borderId="9" xfId="1" applyFont="1" applyFill="1" applyBorder="1"/>
    <xf numFmtId="49" fontId="6" fillId="3" borderId="12" xfId="1" applyNumberFormat="1" applyFont="1" applyFill="1" applyBorder="1" applyAlignment="1">
      <alignment horizontal="center" wrapText="1"/>
    </xf>
    <xf numFmtId="43" fontId="6" fillId="3" borderId="12" xfId="1" applyFont="1" applyFill="1" applyBorder="1" applyAlignment="1">
      <alignment horizontal="left" wrapText="1"/>
    </xf>
    <xf numFmtId="43" fontId="1" fillId="0" borderId="12" xfId="1" applyFont="1" applyFill="1" applyBorder="1"/>
    <xf numFmtId="49" fontId="9" fillId="4" borderId="13" xfId="1" applyNumberFormat="1" applyFont="1" applyFill="1" applyBorder="1" applyAlignment="1">
      <alignment horizontal="center" wrapText="1"/>
    </xf>
    <xf numFmtId="43" fontId="9" fillId="4" borderId="13" xfId="1" applyFont="1" applyFill="1" applyBorder="1" applyAlignment="1">
      <alignment horizontal="left" wrapText="1"/>
    </xf>
    <xf numFmtId="43" fontId="4" fillId="5" borderId="13" xfId="1" applyFont="1" applyFill="1" applyBorder="1"/>
    <xf numFmtId="49" fontId="6" fillId="6" borderId="8" xfId="1" applyNumberFormat="1" applyFont="1" applyFill="1" applyBorder="1" applyAlignment="1">
      <alignment horizontal="center" wrapText="1"/>
    </xf>
    <xf numFmtId="43" fontId="6" fillId="6" borderId="8" xfId="1" applyFont="1" applyFill="1" applyBorder="1" applyAlignment="1">
      <alignment horizontal="left" wrapText="1"/>
    </xf>
    <xf numFmtId="43" fontId="1" fillId="7" borderId="0" xfId="1" applyFont="1" applyFill="1"/>
    <xf numFmtId="43" fontId="10" fillId="4" borderId="13" xfId="1" applyFont="1" applyFill="1" applyBorder="1" applyAlignment="1">
      <alignment horizontal="left" wrapText="1"/>
    </xf>
    <xf numFmtId="43" fontId="11" fillId="4" borderId="13" xfId="1" applyFont="1" applyFill="1" applyBorder="1" applyAlignment="1">
      <alignment horizontal="left" wrapText="1"/>
    </xf>
    <xf numFmtId="43" fontId="7" fillId="4" borderId="13" xfId="1" applyFont="1" applyFill="1" applyBorder="1" applyAlignment="1">
      <alignment horizontal="left" wrapText="1"/>
    </xf>
    <xf numFmtId="43" fontId="1" fillId="0" borderId="0" xfId="1" applyFont="1" applyFill="1"/>
    <xf numFmtId="43" fontId="9" fillId="4" borderId="13" xfId="1" applyFont="1" applyFill="1" applyBorder="1" applyAlignment="1">
      <alignment wrapText="1"/>
    </xf>
    <xf numFmtId="165" fontId="4" fillId="8" borderId="7" xfId="1" applyNumberFormat="1" applyFont="1" applyFill="1" applyBorder="1"/>
    <xf numFmtId="43" fontId="14" fillId="4" borderId="13" xfId="1" applyFont="1" applyFill="1" applyBorder="1" applyAlignment="1">
      <alignment horizontal="left" wrapText="1"/>
    </xf>
    <xf numFmtId="165" fontId="4" fillId="5" borderId="7" xfId="1" applyNumberFormat="1" applyFont="1" applyFill="1" applyBorder="1"/>
    <xf numFmtId="165" fontId="4" fillId="9" borderId="14" xfId="1" applyNumberFormat="1" applyFont="1" applyFill="1" applyBorder="1"/>
    <xf numFmtId="49" fontId="9" fillId="10" borderId="9" xfId="1" applyNumberFormat="1" applyFont="1" applyFill="1" applyBorder="1" applyAlignment="1">
      <alignment horizontal="center" wrapText="1"/>
    </xf>
    <xf numFmtId="43" fontId="14" fillId="10" borderId="13" xfId="1" applyFont="1" applyFill="1" applyBorder="1" applyAlignment="1">
      <alignment horizontal="left" wrapText="1"/>
    </xf>
    <xf numFmtId="43" fontId="1" fillId="9" borderId="8" xfId="1" applyFont="1" applyFill="1" applyBorder="1"/>
    <xf numFmtId="49" fontId="9" fillId="10" borderId="13" xfId="1" applyNumberFormat="1" applyFont="1" applyFill="1" applyBorder="1" applyAlignment="1">
      <alignment horizontal="center" wrapText="1"/>
    </xf>
    <xf numFmtId="43" fontId="9" fillId="10" borderId="13" xfId="1" applyFont="1" applyFill="1" applyBorder="1" applyAlignment="1">
      <alignment wrapText="1"/>
    </xf>
    <xf numFmtId="43" fontId="4" fillId="9" borderId="13" xfId="1" applyFont="1" applyFill="1" applyBorder="1"/>
    <xf numFmtId="165" fontId="4" fillId="9" borderId="7" xfId="1" applyNumberFormat="1" applyFont="1" applyFill="1" applyBorder="1"/>
    <xf numFmtId="49" fontId="9" fillId="10" borderId="8" xfId="1" applyNumberFormat="1" applyFont="1" applyFill="1" applyBorder="1" applyAlignment="1">
      <alignment horizontal="center" wrapText="1"/>
    </xf>
    <xf numFmtId="43" fontId="14" fillId="10" borderId="17" xfId="1" applyFont="1" applyFill="1" applyBorder="1" applyAlignment="1">
      <alignment horizontal="left" wrapText="1"/>
    </xf>
    <xf numFmtId="43" fontId="1" fillId="9" borderId="9" xfId="1" applyFont="1" applyFill="1" applyBorder="1"/>
    <xf numFmtId="43" fontId="1" fillId="0" borderId="18" xfId="1" applyFont="1" applyFill="1" applyBorder="1"/>
    <xf numFmtId="43" fontId="1" fillId="2" borderId="18" xfId="1" applyFont="1" applyFill="1" applyBorder="1"/>
    <xf numFmtId="49" fontId="6" fillId="3" borderId="5" xfId="1" applyNumberFormat="1" applyFont="1" applyFill="1" applyBorder="1" applyAlignment="1">
      <alignment horizontal="center" wrapText="1"/>
    </xf>
    <xf numFmtId="43" fontId="8" fillId="3" borderId="7" xfId="1" applyFont="1" applyFill="1" applyBorder="1" applyAlignment="1">
      <alignment horizontal="left" wrapText="1"/>
    </xf>
    <xf numFmtId="165" fontId="4" fillId="2" borderId="19" xfId="1" applyNumberFormat="1" applyFont="1" applyFill="1" applyBorder="1"/>
    <xf numFmtId="43" fontId="15" fillId="3" borderId="7" xfId="1" applyFont="1" applyFill="1" applyBorder="1" applyAlignment="1">
      <alignment horizontal="left" wrapText="1"/>
    </xf>
    <xf numFmtId="165" fontId="4" fillId="2" borderId="6" xfId="1" applyNumberFormat="1" applyFont="1" applyFill="1" applyBorder="1"/>
    <xf numFmtId="0" fontId="1" fillId="0" borderId="0" xfId="3"/>
    <xf numFmtId="0" fontId="16" fillId="0" borderId="0" xfId="3" applyFont="1"/>
    <xf numFmtId="43" fontId="1" fillId="0" borderId="9" xfId="1" applyBorder="1" applyAlignment="1">
      <alignment horizontal="center"/>
    </xf>
    <xf numFmtId="43" fontId="1" fillId="0" borderId="9" xfId="1" applyBorder="1"/>
    <xf numFmtId="43" fontId="4" fillId="0" borderId="1" xfId="1" applyFont="1" applyBorder="1" applyAlignment="1">
      <alignment horizontal="center"/>
    </xf>
    <xf numFmtId="43" fontId="12" fillId="8" borderId="5" xfId="1" applyFont="1" applyFill="1" applyBorder="1" applyAlignment="1">
      <alignment horizontal="center"/>
    </xf>
    <xf numFmtId="0" fontId="13" fillId="8" borderId="7" xfId="3" applyFont="1" applyFill="1" applyBorder="1" applyAlignment="1">
      <alignment horizontal="center"/>
    </xf>
    <xf numFmtId="43" fontId="7" fillId="5" borderId="5" xfId="1" applyFont="1" applyFill="1" applyBorder="1" applyAlignment="1">
      <alignment horizontal="center" wrapText="1"/>
    </xf>
    <xf numFmtId="0" fontId="1" fillId="0" borderId="7" xfId="3" applyBorder="1" applyAlignment="1">
      <alignment horizontal="center" wrapText="1"/>
    </xf>
    <xf numFmtId="43" fontId="7" fillId="9" borderId="5" xfId="1" applyFont="1" applyFill="1" applyBorder="1" applyAlignment="1">
      <alignment horizontal="center" wrapText="1"/>
    </xf>
    <xf numFmtId="0" fontId="1" fillId="9" borderId="7" xfId="3" applyFill="1" applyBorder="1" applyAlignment="1">
      <alignment horizontal="center" wrapText="1"/>
    </xf>
    <xf numFmtId="43" fontId="7" fillId="9" borderId="15" xfId="1" applyFont="1" applyFill="1" applyBorder="1" applyAlignment="1">
      <alignment horizontal="center" wrapText="1"/>
    </xf>
    <xf numFmtId="0" fontId="1" fillId="9" borderId="16" xfId="3" applyFill="1" applyBorder="1" applyAlignment="1">
      <alignment horizontal="center" wrapText="1"/>
    </xf>
    <xf numFmtId="49" fontId="7" fillId="0" borderId="9" xfId="1" applyNumberFormat="1" applyFont="1" applyFill="1" applyBorder="1" applyAlignment="1">
      <alignment horizontal="center" wrapText="1"/>
    </xf>
  </cellXfs>
  <cellStyles count="4">
    <cellStyle name="Hiperveza 2" xfId="2" xr:uid="{86DE3BA2-4AA6-4A2A-A6C1-04C6F7373B9A}"/>
    <cellStyle name="Normalno" xfId="0" builtinId="0"/>
    <cellStyle name="Normalno 2" xfId="3" xr:uid="{CB2FFE1B-6CB9-4078-917D-714413730ACC}"/>
    <cellStyle name="Zarez 3" xfId="1" xr:uid="{E527A7A0-26FD-4676-AF98-37ACB3180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3210ACA5-2158-4400-AD84-EFD4E3F4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F2B80-2A6C-4B08-800C-162C9D6019A0}">
  <sheetPr>
    <tabColor theme="5" tint="0.39997558519241921"/>
    <pageSetUpPr fitToPage="1"/>
  </sheetPr>
  <dimension ref="A1:K7913"/>
  <sheetViews>
    <sheetView tabSelected="1" zoomScale="90" zoomScaleNormal="90" workbookViewId="0">
      <pane ySplit="5" topLeftCell="A6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2598851</v>
      </c>
      <c r="D6" s="19">
        <f>SUM(D7:D12)</f>
        <v>0</v>
      </c>
      <c r="E6" s="19">
        <f>SUM(E7:E12)</f>
        <v>2598851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2083748</v>
      </c>
      <c r="D7" s="23"/>
      <c r="E7" s="23">
        <f t="shared" ref="E7:E12" si="0">C7+D7</f>
        <v>2083748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66361</v>
      </c>
      <c r="D8" s="23"/>
      <c r="E8" s="23">
        <f t="shared" si="0"/>
        <v>66361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92906</v>
      </c>
      <c r="D9" s="23"/>
      <c r="E9" s="23">
        <f t="shared" si="0"/>
        <v>92906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355836</v>
      </c>
      <c r="D11" s="23"/>
      <c r="E11" s="23">
        <f t="shared" si="0"/>
        <v>355836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521034</v>
      </c>
      <c r="D13" s="34">
        <f>SUM(D14+D19+D26+D36+D38+D46+D48+D51+D55+D57)</f>
        <v>0</v>
      </c>
      <c r="E13" s="34">
        <f>SUM(E14+E19+E26+E36+E38+E46+E48+E51+E55+E57)</f>
        <v>521034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80098</v>
      </c>
      <c r="D14" s="37">
        <f>SUM(D15:D18)</f>
        <v>0</v>
      </c>
      <c r="E14" s="37">
        <f>SUM(E15:E18)</f>
        <v>80098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1327</v>
      </c>
      <c r="D15" s="23"/>
      <c r="E15" s="38">
        <f>C15+D15</f>
        <v>1327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76979</v>
      </c>
      <c r="D16" s="23"/>
      <c r="E16" s="38">
        <f>C16+D16</f>
        <v>76979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1327</v>
      </c>
      <c r="D17" s="39"/>
      <c r="E17" s="40">
        <f>C17+D17</f>
        <v>1327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465</v>
      </c>
      <c r="D18" s="43"/>
      <c r="E18" s="40">
        <f>C18+D18</f>
        <v>465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153826</v>
      </c>
      <c r="D19" s="46">
        <f>SUM(D20:D25)</f>
        <v>0</v>
      </c>
      <c r="E19" s="46">
        <f>SUM(E20:E25)</f>
        <v>153826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46453</v>
      </c>
      <c r="D20" s="23"/>
      <c r="E20" s="23">
        <f t="shared" ref="E20:E25" si="1">C20+D20</f>
        <v>46453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106178</v>
      </c>
      <c r="D22" s="23"/>
      <c r="E22" s="23">
        <f t="shared" si="1"/>
        <v>106178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531</v>
      </c>
      <c r="D23" s="23"/>
      <c r="E23" s="23">
        <f t="shared" si="1"/>
        <v>531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664</v>
      </c>
      <c r="D24" s="23"/>
      <c r="E24" s="23">
        <f t="shared" si="1"/>
        <v>664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0</v>
      </c>
      <c r="D25" s="23"/>
      <c r="E25" s="23">
        <f t="shared" si="1"/>
        <v>0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273805</v>
      </c>
      <c r="D26" s="46">
        <f>SUM(D27:D35)</f>
        <v>3982</v>
      </c>
      <c r="E26" s="46">
        <f>SUM(E27:E35)</f>
        <v>277787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199084</v>
      </c>
      <c r="D27" s="23"/>
      <c r="E27" s="23">
        <f t="shared" ref="E27:E35" si="2">C27+D27</f>
        <v>199084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7963</v>
      </c>
      <c r="D28" s="23">
        <v>3982</v>
      </c>
      <c r="E28" s="23">
        <f t="shared" si="2"/>
        <v>11945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3185</v>
      </c>
      <c r="D29" s="23"/>
      <c r="E29" s="23">
        <f t="shared" si="2"/>
        <v>3185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13272</v>
      </c>
      <c r="D30" s="23"/>
      <c r="E30" s="23">
        <f t="shared" si="2"/>
        <v>13272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9118</v>
      </c>
      <c r="D31" s="23"/>
      <c r="E31" s="23">
        <f t="shared" si="2"/>
        <v>9118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7963</v>
      </c>
      <c r="D32" s="23"/>
      <c r="E32" s="23">
        <f t="shared" si="2"/>
        <v>7963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19908</v>
      </c>
      <c r="D33" s="23"/>
      <c r="E33" s="23">
        <f t="shared" si="2"/>
        <v>19908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40</v>
      </c>
      <c r="D34" s="23"/>
      <c r="E34" s="23">
        <f t="shared" si="2"/>
        <v>40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13272</v>
      </c>
      <c r="D35" s="23"/>
      <c r="E35" s="23">
        <f t="shared" si="2"/>
        <v>13272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398</v>
      </c>
      <c r="D36" s="46">
        <f>D37</f>
        <v>0</v>
      </c>
      <c r="E36" s="46">
        <f>E37</f>
        <v>398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38">
        <v>398</v>
      </c>
      <c r="D37" s="23"/>
      <c r="E37" s="38">
        <f>C37+D37</f>
        <v>398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3019</v>
      </c>
      <c r="D38" s="46">
        <f>SUM(D39:D45)</f>
        <v>0</v>
      </c>
      <c r="E38" s="46">
        <f>SUM(E39:E45)</f>
        <v>3019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796</v>
      </c>
      <c r="D40" s="23"/>
      <c r="E40" s="23">
        <f t="shared" si="3"/>
        <v>796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199</v>
      </c>
      <c r="D41" s="23"/>
      <c r="E41" s="23">
        <f t="shared" si="3"/>
        <v>199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1493</v>
      </c>
      <c r="D43" s="23"/>
      <c r="E43" s="23">
        <f t="shared" si="3"/>
        <v>1493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531</v>
      </c>
      <c r="D45" s="23"/>
      <c r="E45" s="23">
        <f t="shared" si="3"/>
        <v>531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372</v>
      </c>
      <c r="D46" s="46">
        <f>D47</f>
        <v>0</v>
      </c>
      <c r="E46" s="46">
        <f>E47</f>
        <v>372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23">
        <v>372</v>
      </c>
      <c r="D47" s="23"/>
      <c r="E47" s="38">
        <f>C47+D47</f>
        <v>372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2070</v>
      </c>
      <c r="D48" s="46">
        <f>D49+D50</f>
        <v>0</v>
      </c>
      <c r="E48" s="46">
        <f>E49+E50</f>
        <v>2070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2070</v>
      </c>
      <c r="D49" s="23"/>
      <c r="E49" s="23">
        <f>C49+D49</f>
        <v>2070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0</v>
      </c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0</v>
      </c>
      <c r="D51" s="46">
        <f>SUM(D52+D53+D54)</f>
        <v>0</v>
      </c>
      <c r="E51" s="46">
        <f>SUM(E52+E53+E54)</f>
        <v>0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/>
      <c r="D52" s="23"/>
      <c r="E52" s="38">
        <f>C52+D52</f>
        <v>0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3464</v>
      </c>
      <c r="D55" s="46">
        <f>SUM(D56)</f>
        <v>0</v>
      </c>
      <c r="E55" s="46">
        <f>SUM(E56)</f>
        <v>3464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3464</v>
      </c>
      <c r="D56" s="23"/>
      <c r="E56" s="38">
        <f>C56+D56</f>
        <v>3464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3982</v>
      </c>
      <c r="D57" s="46">
        <f>SUM(D58)</f>
        <v>-3982</v>
      </c>
      <c r="E57" s="46">
        <f>SUM(E58)</f>
        <v>0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3982</v>
      </c>
      <c r="D58" s="23">
        <v>-3982</v>
      </c>
      <c r="E58" s="38">
        <f>C58+D58</f>
        <v>0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9954</v>
      </c>
      <c r="D59" s="55">
        <f>D60+D63</f>
        <v>0</v>
      </c>
      <c r="E59" s="55">
        <f>E60+E63</f>
        <v>9954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9954</v>
      </c>
      <c r="D60" s="46">
        <f>SUM(D61:D62)</f>
        <v>0</v>
      </c>
      <c r="E60" s="46">
        <f>SUM(E61:E62)</f>
        <v>9954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38">
        <v>9954</v>
      </c>
      <c r="D61" s="23"/>
      <c r="E61" s="38">
        <f>C61+D61</f>
        <v>9954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38">
        <v>0</v>
      </c>
      <c r="D62" s="23"/>
      <c r="E62" s="38">
        <f>C62+D62</f>
        <v>0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38">
        <v>0</v>
      </c>
      <c r="D64" s="23"/>
      <c r="E64" s="23">
        <f>C64+D64</f>
        <v>0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664</v>
      </c>
      <c r="D65" s="57">
        <f>SUM(D66:D78)</f>
        <v>0</v>
      </c>
      <c r="E65" s="57">
        <f>SUM(E66:E78)</f>
        <v>664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/>
      <c r="D66" s="23"/>
      <c r="E66" s="38">
        <f t="shared" ref="E66:E76" si="4">C66+D66</f>
        <v>0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>
        <v>664</v>
      </c>
      <c r="D75" s="23"/>
      <c r="E75" s="38">
        <f t="shared" si="4"/>
        <v>664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0</v>
      </c>
      <c r="D88" s="65">
        <f>D89+D93+D95+D98+D102+D104+D106</f>
        <v>9000</v>
      </c>
      <c r="E88" s="65">
        <f>E89+E93+E95+E98+E102+E104+E106</f>
        <v>9000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9000</v>
      </c>
      <c r="E98" s="61">
        <f>E99+E100+E101</f>
        <v>9000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9" t="s">
        <v>130</v>
      </c>
      <c r="B100" s="28" t="s">
        <v>52</v>
      </c>
      <c r="C100" s="23"/>
      <c r="D100" s="23">
        <v>9000</v>
      </c>
      <c r="E100" s="38">
        <f>C100+D100</f>
        <v>9000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3129839</v>
      </c>
      <c r="D108" s="73">
        <f>SUM(D6+D13+D59)</f>
        <v>0</v>
      </c>
      <c r="E108" s="73">
        <f>SUM(E6+E13+E59)</f>
        <v>3129839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3130503</v>
      </c>
      <c r="D109" s="75">
        <f>D108+D65+D79+D88</f>
        <v>9000</v>
      </c>
      <c r="E109" s="75">
        <f>E108+E65+E79+E88</f>
        <v>3139503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SESVETE</vt:lpstr>
      <vt:lpstr>SESVETE!Podrucje_ispisa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2023-07-03T11:57:28Z</dcterms:created>
  <dcterms:modified xsi:type="dcterms:W3CDTF">2023-07-04T05:48:20Z</dcterms:modified>
</cp:coreProperties>
</file>