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https://d.docs.live.net/89d29aa370f28c8d/Dokumenti/AIM PROJECT doo/Sudnica/kolovoz_vertikala 2/00_Revidirano za slanje Ani/Bez cijena/"/>
    </mc:Choice>
  </mc:AlternateContent>
  <xr:revisionPtr revIDLastSave="126" documentId="11_5DBF3EBD4FFE7DAD0339B13DDECD8F6E35208E62" xr6:coauthVersionLast="47" xr6:coauthVersionMax="47" xr10:uidLastSave="{FB2F9F8E-7E52-4B6C-8992-E5E661B1EE82}"/>
  <bookViews>
    <workbookView xWindow="-108" yWindow="-108" windowWidth="23256" windowHeight="12456" tabRatio="852" activeTab="1" xr2:uid="{00000000-000D-0000-FFFF-FFFF00000000}"/>
  </bookViews>
  <sheets>
    <sheet name="P.Uvjeti" sheetId="23" r:id="rId1"/>
    <sheet name="Priprema" sheetId="14" r:id="rId2"/>
    <sheet name="Voda" sheetId="17" r:id="rId3"/>
    <sheet name="Fek" sheetId="15" r:id="rId4"/>
    <sheet name="Ventilacija" sheetId="24" r:id="rId5"/>
    <sheet name="Rekapitulacija" sheetId="5" r:id="rId6"/>
  </sheets>
  <definedNames>
    <definedName name="_xlnm.Print_Area" localSheetId="3">Fek!$A$1:$F$32</definedName>
    <definedName name="_xlnm.Print_Area" localSheetId="0">P.Uvjeti!$A$1:$A$12</definedName>
    <definedName name="_xlnm.Print_Area" localSheetId="1">Priprema!$A$1:$F$30</definedName>
    <definedName name="_xlnm.Print_Area" localSheetId="5">Rekapitulacija!$A$1:$H$24</definedName>
    <definedName name="_xlnm.Print_Area" localSheetId="4">Ventilacija!$A$1:$F$32</definedName>
    <definedName name="_xlnm.Print_Area" localSheetId="2">Voda!$A$1:$F$24</definedName>
    <definedName name="_xlnm.Print_Titles" localSheetId="3">Fek!$2:$8</definedName>
    <definedName name="_xlnm.Print_Titles" localSheetId="1">Priprema!$2:$10</definedName>
    <definedName name="_xlnm.Print_Titles" localSheetId="4">Ventilacija!$2:$8</definedName>
    <definedName name="_xlnm.Print_Titles" localSheetId="2">Voda!$2:$9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4" l="1"/>
  <c r="F30" i="24"/>
  <c r="F22" i="24"/>
  <c r="F24" i="24"/>
  <c r="F25" i="24"/>
  <c r="F26" i="24"/>
  <c r="F27" i="24"/>
  <c r="F28" i="24"/>
  <c r="F19" i="24"/>
  <c r="F20" i="24"/>
  <c r="F21" i="24"/>
  <c r="F13" i="24"/>
  <c r="F15" i="24"/>
  <c r="F16" i="24"/>
  <c r="F17" i="24"/>
  <c r="F18" i="24"/>
  <c r="F12" i="24"/>
  <c r="F18" i="15"/>
  <c r="F19" i="15"/>
  <c r="F12" i="15"/>
  <c r="F13" i="15"/>
  <c r="F14" i="17"/>
  <c r="F24" i="14"/>
  <c r="F25" i="14"/>
  <c r="F19" i="14"/>
  <c r="F20" i="14"/>
  <c r="F18" i="14"/>
  <c r="F17" i="14"/>
  <c r="F11" i="14"/>
  <c r="H33" i="24"/>
  <c r="H32" i="24"/>
  <c r="H30" i="24"/>
  <c r="F27" i="14"/>
  <c r="F14" i="14"/>
  <c r="F9" i="14"/>
  <c r="H22" i="17"/>
  <c r="H29" i="15"/>
  <c r="H30" i="15"/>
  <c r="H31" i="15"/>
  <c r="F32" i="24" l="1"/>
  <c r="F19" i="5" s="1"/>
  <c r="F10" i="17"/>
  <c r="F11" i="17"/>
  <c r="F12" i="17"/>
  <c r="F13" i="17"/>
  <c r="F15" i="17"/>
  <c r="F16" i="17"/>
  <c r="F18" i="17"/>
  <c r="F19" i="17"/>
  <c r="F20" i="17"/>
  <c r="F21" i="17"/>
  <c r="F21" i="15"/>
  <c r="F23" i="15"/>
  <c r="F24" i="15"/>
  <c r="F25" i="15"/>
  <c r="F27" i="15"/>
  <c r="F28" i="15"/>
  <c r="F29" i="15"/>
  <c r="F30" i="15"/>
  <c r="F17" i="15"/>
  <c r="F20" i="15"/>
  <c r="F14" i="15"/>
  <c r="F15" i="15"/>
  <c r="F10" i="14"/>
  <c r="F30" i="14" s="1"/>
  <c r="F24" i="17" l="1"/>
  <c r="F32" i="15"/>
  <c r="F16" i="5" s="1"/>
  <c r="F12" i="5"/>
  <c r="A9" i="14" l="1"/>
  <c r="A10" i="15" l="1"/>
  <c r="A16" i="15" l="1"/>
  <c r="A19" i="15" s="1"/>
  <c r="A21" i="15" l="1"/>
  <c r="A24" i="15" s="1"/>
  <c r="A28" i="15" s="1"/>
  <c r="A10" i="17" l="1"/>
  <c r="A17" i="17" l="1"/>
  <c r="A21" i="17" l="1"/>
  <c r="F14" i="5" l="1"/>
  <c r="F21" i="5" s="1"/>
  <c r="F22" i="5" l="1"/>
  <c r="F23" i="5" s="1"/>
</calcChain>
</file>

<file path=xl/sharedStrings.xml><?xml version="1.0" encoding="utf-8"?>
<sst xmlns="http://schemas.openxmlformats.org/spreadsheetml/2006/main" count="148" uniqueCount="96">
  <si>
    <t>kom</t>
  </si>
  <si>
    <t>INSTALACIJA FEKALNE ODVODNJE</t>
  </si>
  <si>
    <t xml:space="preserve"> </t>
  </si>
  <si>
    <t>komplet</t>
  </si>
  <si>
    <t>REKAPITULACIJA</t>
  </si>
  <si>
    <t>R.b.</t>
  </si>
  <si>
    <t>Opis stavke</t>
  </si>
  <si>
    <t>Jed. mjere</t>
  </si>
  <si>
    <t>Količina</t>
  </si>
  <si>
    <t>Jed. cijena</t>
  </si>
  <si>
    <t>Iznos</t>
  </si>
  <si>
    <t>INSTALACIJA VODOVODA</t>
  </si>
  <si>
    <t>UKUPNO</t>
  </si>
  <si>
    <t>PDV 25%</t>
  </si>
  <si>
    <t>SVEUKUPNO</t>
  </si>
  <si>
    <t>Uređenje gradilišta, osiguranje gradilišne deponije i prostorije za smještaj svog potrebnog materijala i alata, dovođenje u prvobitno stanje gradilišta i površina koje će se koristiti za radni i skladišni prostor.</t>
  </si>
  <si>
    <t>m'</t>
  </si>
  <si>
    <t>PRIPREMNO - ZAVRŠNI RADOVI</t>
  </si>
  <si>
    <t>PRIPREMNO - ZAVRŠNI RADOVI UKUPNO:</t>
  </si>
  <si>
    <t xml:space="preserve"> DN 50 / ø50 mm</t>
  </si>
  <si>
    <t>PP-R DN15</t>
  </si>
  <si>
    <t>PP-R DN20</t>
  </si>
  <si>
    <t>PP-R DN25</t>
  </si>
  <si>
    <t>podžbukni ventil DN15</t>
  </si>
  <si>
    <t>POSEBNI UVJETI</t>
  </si>
  <si>
    <t>−  Ukoliko opis u troškovniku, nacrtana  dokumentacija ili stanje na licu mjesta dovodi Izvoditelja u sumnju o načinu izvedbe pojedinog rada potrebno je da zatraži objašnjenje projektanta i nadzornog inženjera, jer se neće odobriti niti priznati nikakvo odstupanje od projekta bez suglasnosti navedenih.</t>
  </si>
  <si>
    <t>Sitni potrošni materijal neophodan za montažu navedene instalacije, kao što su brtve, tipli, vijci, matice i sl.</t>
  </si>
  <si>
    <t xml:space="preserve">−  Na mjestima na kojima je moguće nuđenje jednakovrijednog proizvoda potrebno je na za to predviđeno mjesto upisati naziv ponuđenog proizvoda, a u sklopu ponude priložiti dokumentaciju kojom će predstavnici naručitelja moći utvrditi jednakovrijednost (npr. originalna specifikacija proizvođača). Ukoliko predviđeno mjesto ostane neispunjeno, naručitelj će smatrati da ponuditelj nudi proizvod koji je naveden.
</t>
  </si>
  <si>
    <t>−  Ponuđač radova mora ponuditi sve stavke iz ovog troškovnika.</t>
  </si>
  <si>
    <t xml:space="preserve">− Prije davanja ponude potrebno je provijeriti sve računske radnje unutar Excel datoteke. U kalkulaciji rada treba uključiti sav rad, kako glavni, tako i pomoćni, te sav unutarnji transport. Ujedno treba uključiti sav rad oko zaštite instalacija tijekom i nakon izvođenja.
</t>
  </si>
  <si>
    <t>U cijenu 1m' cijevi  uracunati i sve potrebne fazonske komade</t>
  </si>
  <si>
    <t>Sitni potrošni materijal neophodan za montažu navedene instalacije, kao što su brtve, tipli, vijci, matice, fitinzi, holenderi, redukcije za uvarivanje, proturne cijevi, protupožarni brtveni kit ili jednakovrijedan, ukrasne rozete, kisik, disu plin, elektrode i sl.</t>
  </si>
  <si>
    <t>Podni slivnik DN50 horizontalni sa bočnim priključkom DN40/50, protokom 0,50 l/s, prirubnicom za prihvat odgovarajućeg pribora za spoj sa hidroizolacijom, mokrim umetkom zatvarača zadaha sa protupovratnim osiguračem, nastavnim okvirom podesivim po visini 12 - 70 mm / 123 x 123 mm sa mogućnošću odvodnje procjedne vode sa hidroizolacije, uljevnom INOX rešetkom 115 x 115 mm nosivosti 300 kg. Prilikom spajanja na hidroizolaciju potrebno je upotrijebiti odgovarajući proizvod za spoj sa hidroizolacijom.</t>
  </si>
  <si>
    <t>Revizijski komadi s poklopcem na dnu vertikala fekalne kanalizacije.</t>
  </si>
  <si>
    <t>−  Ponuđač radova mora obavezno prekontrolirati sve formule u digitalnom obliku troškovnika. Bilo kakve greške u kalkulaciji se naknadno utvrde neće se priznavati.</t>
  </si>
  <si>
    <t>Ispitivanje mreže kanalizacije fekalne odvodnje na protočnost i vodonepropusnost.</t>
  </si>
  <si>
    <t>2.</t>
  </si>
  <si>
    <t>3.</t>
  </si>
  <si>
    <t>TROŠKOVNIK VODOVODA, ODVODNJE I VENTILACIJE</t>
  </si>
  <si>
    <t>4.</t>
  </si>
  <si>
    <t>5.</t>
  </si>
  <si>
    <t>6.</t>
  </si>
  <si>
    <t>9.</t>
  </si>
  <si>
    <t>Štemanje kanala vodovodne mreže u podu ŠxD=15x8cm</t>
  </si>
  <si>
    <t>Bušenje i naknadno krpanje svih armirano betonskih  nosača, zidova ili ploča minimalne debljine 250  mm za prolaz instalacija vodovoda i kanalizacije  na visini do 5 m. Uključivo skela. Dimenzija od Ø 40 do Ø 250 mm</t>
  </si>
  <si>
    <t xml:space="preserve"> DN 110 / ø100 mm</t>
  </si>
  <si>
    <t xml:space="preserve">Projekt izvedenog stanja u digitalnom obliku, uvezan u tri zasebna primjerka u papirnatom obliku i na CD-u.  Zajednička stavka za sve radove. Stavkom obuhvatiti sve izmjene tokom gradnje, dokaznice za potrebe privremenih situacija, izradu tabličnih dokaznica po dionicama za sve stavke gdje je "m, m2, m3" jedinica mjere. </t>
  </si>
  <si>
    <t xml:space="preserve">− Preporuka je izvođaču/ponuđaču da prije ispunjavanja troškovnika dođe na gradilište te pregleda isto i sve eventualne nepoznanice riješi s predstavnikom investitora, odnosno projektantom. Nakon što se utvrdi stvarno stanje na terenu, razvode instalacija i opremu prilagoditi stanju na terenu. Za sve nejasnoće po pitanju instalacija vodovoda i kanalizacije obratiti se investitoru, nadzornom inženjeru ili projektantu. Sve naknadne reklamacije zbog eventualnog nerazumijevanja troškovnika neće biti prihvaćene. 
− Izvođač radova, odnosno isporučitelj opreme dužan je provjeriti i pismeno potvrditi tehničke karakteristike specificirane opreme i obavezno konzultirati projektanta i nadzornog inženjera prije definitivne narudžbe. Sva ugrađena oprema treba imati odgovarajuće certifikate izdane od strane nadležnih institucija u RH. 
− Stavke građevinskih radova obuhvaćaju kompletan rad, materijal i obveze izvođača radova. 
− U sklopu troškova izvođenja izvođač mora uključiti izradu potrebnih radioničkih nacrta i detalja, te iste dati nadzoru i projektantu na ovjeru.
− Troškovnik ne uključuje elektro instalaterske radove na ožičenju opreme niti potrebni elektro materijal, osim ako nije definirano stavkom. Uz svaku stavku strojarske opreme obavezna je isporuka aplikacijskih el.shema spajanja za povezivanje strojarske opreme (uključivo sa svim potrebnim tipovima kabela, napojnih-energetskih i upravljačkih). Sheme treba predati izvođaču električnih radova koji polaže sve potrebne kabele predviđene u gore navedenim shemama nakon točnog poziciniranja strojarskih uređaja. Izvođač elektro radova spaja el. kabele na strojarsku opremu (na oba kraja). Izvršiti sva potrebna ispitivanja veza između elemenata strojarske opreme.
</t>
  </si>
  <si>
    <t>VENTILACIJA</t>
  </si>
  <si>
    <t>VENTILACIJA UKUPNO:</t>
  </si>
  <si>
    <r>
      <t>−</t>
    </r>
    <r>
      <rPr>
        <sz val="9"/>
        <rFont val="Barlow"/>
        <charset val="238"/>
      </rPr>
      <t xml:space="preserve"> </t>
    </r>
    <r>
      <rPr>
        <sz val="12"/>
        <rFont val="Barlow"/>
        <charset val="238"/>
      </rPr>
      <t>Sve stavke troškovnika bez obzira dali je to naglašeno ili ne odnose se na ugradnju do pune pogonske funkcionalnosti. Jedinična cijena za radove iz pojedinih stavki ovog troškovnika sadrži sav potreban rad i materijal, ukrcaj, prekrcaj, vanjske i unutarnjr transporte i sve potrebne pripomoći da se stavka izvede u cijelosti prema opisu dotične stavke u troškovniku i opisima odnosnih radova u tehničkom opisu.
− U cijenu je potrebno uračunati sav potrebni spojni, montažni, ovjesni i ostali materijal potreban za potpuno funkcioniranje svih sustava</t>
    </r>
  </si>
  <si>
    <t>paušal</t>
  </si>
  <si>
    <t>Isključivanje instalacija u objektu i blindiranje postojećih priključaka. Stavka obuhvaća demontažu instalacija vode i odvodnje, te elektroinstalacija. Obračun paušalno.</t>
  </si>
  <si>
    <t>7.</t>
  </si>
  <si>
    <t>Demontaža postojećih vodovodnih, kanalizacijskih cijevi i profila sa pripadajućim faz. komadima smještenim unutar građevine (u instalacijskom šahtu, u podu, pod stropom, u usjecima, horizontalno i vertikalno postavljenih). U cijenu treba također uključiti razbijanja, štemanja, bušenja da bi se mogla izvršiti demontaža te. 
Stvarna količina  cijevi će se utvrditi temeljem upisa u građevinski dnevnik i građevinsku knjigu uz ovjeru nadzornog inženjera. odlaganje odnosno odvoženje na gradski deponij</t>
  </si>
  <si>
    <t>-vertikale sanitarne vode</t>
  </si>
  <si>
    <t>-vertikale fekalne odvodnje</t>
  </si>
  <si>
    <t>Dobava i montaža cijevi od polipropilena 
koje po kakvoći i dimenzijama odgovaraju svim zahtjevima prema DIN 8077 i DIN 8078, a spojevi cijevi i dijelovi za cjevovode od polipropilena pod pritiskom prema DIN 16962, s fitinzima i armaturom.
Cijev je fazer kompozitna (višeslojna, ojačana fazerom). Za izradu instalacija tople, cirkulacijske i hladne vode u sobama i sanitarnim čvorovima. 
Fazonski komadi – fitinzi su uračunati po m' montiranog cjevovoda a mjeri se osovinski. Zaračunata je izolacija cijevi sve u m' cjevovoda. Cijevi izolirati u žljebovima i na vidnim mjestima navlakama.</t>
  </si>
  <si>
    <t xml:space="preserve">Cijevi u izolirati na slijedeći način:
a) u žljebovima, pod stropom, instalacijskim kanalima i na vidnim mjestima navlakama tipa kao potrebno je izolirati toplinskom izolacijom.
b) u zidu ili podlozi poda izoliraju se s  izolacijskim cijevima.  Minimalna debljina izolacije u mm za profile
DN 15 – DN 40 je d=13 mm, 
za DN 40 – DN 65 d=19 mm,
za DN 65 – DN 125 je d=25 mm. </t>
  </si>
  <si>
    <t>U ovoj stavci su zaračunate i obujmice za pričvršćenje cijevi o zidove i vješaljke za strop koje će se postaviti za DN 15  na razmaku od 1,5 m, pa do 5,0 m za cijevi DN 80 linearno. Zaračunata je i izrada svih utora, šliceva i kanala, proboja kroz zid, AB zid ili ploču od DN 20 do DN 80, l &lt;=20 cm te skupljanje, transport i odvoz otpada nakon radova na gradsku deponiju do 35 km. Obračun po m' montirane cijevi.</t>
  </si>
  <si>
    <t>INSTALACIJA VODOVODA:</t>
  </si>
  <si>
    <t>Dobava i ugradnja podžbuknih PP ventila kratko vreteno ¾”, metalna kromirana kapa i metalna kromirana rozeta.  Ventil s niklovanom kapicom i rozetom. Obračun po ugrađenom komadu.</t>
  </si>
  <si>
    <t>Polipropilenske cijevi fekalne odvodnje prema EN 1451 ,prema HRN EN1401, međusobno spajanih originalnim kolčacima s gumenim brtvama.
Za horizontalne i vertikalne razvode unutar sanitarnih čvorova i kuhinja.
Stavka uključuje spojnice, sav potreban pričvrsni i ovjesni pribor, te račve i sl. 
U stavku uključene i fiksne cijevne obujmice sa zvučno izolacijskim umetkom.
U stavku su uključeni svi potrebni fazonski komadi.
Obračun po m ugrađene cijevi slijedećih dim.:</t>
  </si>
  <si>
    <t>Podni slivnik od PE otporan na temperaturu do 85°C, DN40/50 horizontalni, ugradbene visine 57 mm, sa protokom 0,43 l/s, prirubnicom za prihvat odgovarajućeg pribora za spoj sa hidroizolacijom, umetkom zatvarača zadaha koji blokira miris i bez vode u sifonu, nastavnim okvirom podesivim po visini 12 - 70 mm / 123 x 123 mm sa mogućnošću odvodnje procjedne vode sa hidroizolacije, uljevnom INOX rešetkom 115 x 115 mm nosivosti 300 kg. 
 Prilikom spajanja na hidroizolaciju potrebno je upotrijebiti odgovarajući proizvod za spoj sa hidroizolacijom.</t>
  </si>
  <si>
    <t>KANALIZACIJA UKUPNO:</t>
  </si>
  <si>
    <t xml:space="preserve"> DN 125 / ø120 mm</t>
  </si>
  <si>
    <t>DN 150</t>
  </si>
  <si>
    <t>Dobava i montaža centrifugalnog odsisnog ventilatora za podžbuknu ugradnju u kučištu. Ventilatori su podesni za ugradnju na zajedničku vertikalu ventilacije. Ventilator ima ugrađenu nepovratnu zaklopku, tajmer , a paljenje je preko rasvjete.  Sitni i potrošni materijal uključen.</t>
  </si>
  <si>
    <t>Dobava  i montaža rešetke za ugradnju u vrata, proizvod kao  "Klimaoprema" Samobor ili jednakovrijedan   tip:</t>
  </si>
  <si>
    <t>Dobava i montaža okruglih ventilacijskih kanala za razvod zraka izrađeni od pocinčanog čeličnog lima. Cijevi su izrađene sa spiralnim falcom (spiralno varene cijevi). Spajanje se vrši spojnicama ili uvlačenjem, a brtvljenje ljepljivom trakom ili gumom i trajno elastičnim kitom. Debljina materijala za pretlak/potlak do 1000 Pa. U iskazanoj cijeni dužnog metra cijevi uključeni su svi fazonski komadi (koljena, redukcije, etaže, odvojci, T-komadi, završna kapa i sl. ) komplet s materijalom za zavješenje, učvršćenje,  i sav ostali  spojni, pričvrsni i brtv. materijal (spojnice i obujmice s gumenom brtvom, vijci, zakovice, bezbojni silikonski kit i sl.), neophodan za dovođenje instalacije u funkciju i pogonsko stanje.
U stavku je potrebno uključiti sav sitni i potrošni materijal potreban za montažu.</t>
  </si>
  <si>
    <t>m</t>
  </si>
  <si>
    <t>1.0.</t>
  </si>
  <si>
    <t>2.0.</t>
  </si>
  <si>
    <t>3.0.</t>
  </si>
  <si>
    <t>4.0.</t>
  </si>
  <si>
    <t xml:space="preserve">Dobava i montaža protupožarne prstenaste
ekspandirajuća zaklopka PEZ 90, proizvod kao KOMJATE ili jednakovrijedan (EI 90). </t>
  </si>
  <si>
    <t>Sitni i potrošni materijal za spajanje i montažiu navedene opreme za ventilaciju prostora.</t>
  </si>
  <si>
    <t>kompl</t>
  </si>
  <si>
    <t>5.0.</t>
  </si>
  <si>
    <t>6.0.</t>
  </si>
  <si>
    <t>7.0.</t>
  </si>
  <si>
    <t>Ø100</t>
  </si>
  <si>
    <t>Izrada prodora u krovu/zidu  za potrebe montaže ventilacijske opreme.</t>
  </si>
  <si>
    <t>prodor dim. Ø100mm</t>
  </si>
  <si>
    <t>PEZ90-DN100</t>
  </si>
  <si>
    <t>OAS-R 325x75</t>
  </si>
  <si>
    <t xml:space="preserve">Dobava i ugradnja ispušne bakrene krovne kape za montažu na kanale okruglog presjeka. Stavka uključuje i opšav za prolaz kroz krov. </t>
  </si>
  <si>
    <t>ø 100</t>
  </si>
  <si>
    <t>8.0.</t>
  </si>
  <si>
    <t>Dobava i montaža aluminijske neizolirane flexibilne cijevi Ø 100</t>
  </si>
  <si>
    <t>Bakrena garnitura za krovnu ventilaciju DN110. Obračun se vrši po komadu montiranog elementa.</t>
  </si>
  <si>
    <t xml:space="preserve"> DN 150 / ø110 mm</t>
  </si>
  <si>
    <r>
      <t xml:space="preserve">Pažljivo zapilavanje i otvaranje kanala u podu i zidovima koji se ne ruše, za izvedbu novoplaniranih instalacija vode i odvodnje u objektu. Obračun po metru izvedenog šlica u zidu i metru otvora u podu.
</t>
    </r>
    <r>
      <rPr>
        <i/>
        <sz val="10"/>
        <rFont val="Barlow"/>
        <charset val="238"/>
      </rPr>
      <t>Napomena: Odnosi se na dio radova na etaži suterena, u prostoru novoplaniranog prostora arhive.</t>
    </r>
  </si>
  <si>
    <t>Zgrada pravosudnih tijela u Dubrovniku</t>
  </si>
  <si>
    <t>CENTRIFUGALNI VENTILATOR 
V=60m3/h
Pel=35W
230V, 50Hz, 1ph
Lw=38,5 dB(A)
IP 55 ZAŠTITA
*NEPOVRATNA KLAPNA</t>
  </si>
  <si>
    <t>Dezinfekcija cjevovoda sa analizom vode Zavoda za javno zdravstvo. Dezinfekcija cjevovoda prije stavljanja u pogon, a vrši se s 30g čistog klora s 1 m3 vode. Voda ostaje u cjevovodu 24 sata.
Stavka uključuje uzimanje bakterioških uzoraka vode na svakom točećem mjestu u svrhu dobivanja atesta o kvaliteti vode. Voda mora zadovoljiti kvalitetu vode za piće. Dezinfekcija je uspješna ako analizirani uzorak dade zadovoljavajući laboratorijski rezultat.
(Potreban broj bakterioloških uzoraka uzoraka je 25% od svih točećih mjesta)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</si>
</sst>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General\."/>
    <numFmt numFmtId="166" formatCode="#,##0.00\ &quot;kn&quot;"/>
    <numFmt numFmtId="167" formatCode="#,##0.00\ _k_n"/>
    <numFmt numFmtId="168" formatCode="#,##0.00\ [$€-1]"/>
  </numFmts>
  <fonts count="44">
    <font>
      <sz val="11"/>
      <color theme="1"/>
      <name val="Calibri"/>
      <family val="2"/>
      <charset val="238"/>
      <scheme val="minor"/>
    </font>
    <font>
      <sz val="10"/>
      <color rgb="FFFF0000"/>
      <name val="Times New Roman"/>
      <family val="1"/>
      <charset val="238"/>
    </font>
    <font>
      <sz val="10"/>
      <name val="Arial"/>
      <family val="2"/>
      <charset val="238"/>
    </font>
    <font>
      <sz val="11"/>
      <name val="Arial"/>
      <family val="2"/>
      <charset val="238"/>
    </font>
    <font>
      <sz val="11"/>
      <color theme="1"/>
      <name val="Calibri"/>
      <family val="2"/>
      <scheme val="minor"/>
    </font>
    <font>
      <b/>
      <sz val="10"/>
      <color rgb="FFFF0000"/>
      <name val="Times New Roman"/>
      <family val="1"/>
      <charset val="238"/>
    </font>
    <font>
      <b/>
      <u val="double"/>
      <sz val="9"/>
      <name val="Barlow"/>
      <charset val="238"/>
    </font>
    <font>
      <sz val="9"/>
      <name val="Barlow"/>
      <charset val="238"/>
    </font>
    <font>
      <sz val="10"/>
      <color rgb="FFFF0000"/>
      <name val="Barlow"/>
      <charset val="238"/>
    </font>
    <font>
      <b/>
      <sz val="10"/>
      <name val="Barlow"/>
      <charset val="238"/>
    </font>
    <font>
      <sz val="10"/>
      <name val="Barlow"/>
      <charset val="238"/>
    </font>
    <font>
      <sz val="11"/>
      <color rgb="FFFF0000"/>
      <name val="Barlow"/>
      <charset val="238"/>
    </font>
    <font>
      <sz val="3"/>
      <color rgb="FFFF0000"/>
      <name val="Barlow"/>
      <charset val="238"/>
    </font>
    <font>
      <b/>
      <sz val="14"/>
      <color rgb="FFFF0000"/>
      <name val="Barlow"/>
      <charset val="238"/>
    </font>
    <font>
      <sz val="12"/>
      <color rgb="FFFF0000"/>
      <name val="Barlow"/>
      <charset val="238"/>
    </font>
    <font>
      <b/>
      <sz val="10"/>
      <color rgb="FFFF0000"/>
      <name val="Barlow"/>
      <charset val="238"/>
    </font>
    <font>
      <b/>
      <sz val="11"/>
      <color rgb="FFFF0000"/>
      <name val="Barlow"/>
      <charset val="238"/>
    </font>
    <font>
      <sz val="11"/>
      <name val="Barlow"/>
      <charset val="238"/>
    </font>
    <font>
      <b/>
      <sz val="16"/>
      <name val="Barlow"/>
      <charset val="238"/>
    </font>
    <font>
      <sz val="3"/>
      <name val="Barlow"/>
      <charset val="238"/>
    </font>
    <font>
      <sz val="12"/>
      <name val="Barlow"/>
      <charset val="238"/>
    </font>
    <font>
      <b/>
      <sz val="14"/>
      <name val="Barlow"/>
      <charset val="238"/>
    </font>
    <font>
      <b/>
      <sz val="12"/>
      <name val="Barlow"/>
      <charset val="238"/>
    </font>
    <font>
      <b/>
      <sz val="10"/>
      <name val="Times New Roman"/>
      <family val="1"/>
      <charset val="238"/>
    </font>
    <font>
      <sz val="10"/>
      <name val="Times New Roman"/>
      <family val="1"/>
      <charset val="238"/>
    </font>
    <font>
      <sz val="10"/>
      <name val="Arial"/>
      <family val="2"/>
    </font>
    <font>
      <sz val="10"/>
      <name val="ElegaGarmnd BT"/>
      <family val="1"/>
    </font>
    <font>
      <sz val="11"/>
      <name val="Arial"/>
      <family val="1"/>
    </font>
    <font>
      <b/>
      <sz val="10"/>
      <name val="Barlow"/>
      <charset val="238"/>
    </font>
    <font>
      <sz val="10"/>
      <name val="Barlow"/>
      <charset val="238"/>
    </font>
    <font>
      <sz val="10"/>
      <color rgb="FFFF0000"/>
      <name val="Barlow"/>
      <charset val="238"/>
    </font>
    <font>
      <b/>
      <sz val="10"/>
      <color rgb="FFFF0000"/>
      <name val="Barlow"/>
      <charset val="238"/>
    </font>
    <font>
      <b/>
      <u val="double"/>
      <sz val="10"/>
      <name val="Barlow"/>
      <charset val="238"/>
    </font>
    <font>
      <sz val="10"/>
      <color rgb="FFFF0000"/>
      <name val="Calibri"/>
      <family val="2"/>
      <charset val="238"/>
      <scheme val="minor"/>
    </font>
    <font>
      <b/>
      <sz val="10"/>
      <color rgb="FFFF0000"/>
      <name val="Calibri"/>
      <family val="2"/>
      <charset val="238"/>
      <scheme val="minor"/>
    </font>
    <font>
      <sz val="10"/>
      <color rgb="FFFF0000"/>
      <name val="Calibri"/>
      <family val="2"/>
      <scheme val="minor"/>
    </font>
    <font>
      <sz val="10"/>
      <name val="Calibri"/>
      <family val="2"/>
      <charset val="238"/>
      <scheme val="minor"/>
    </font>
    <font>
      <i/>
      <sz val="10"/>
      <name val="Barlow"/>
      <charset val="238"/>
    </font>
    <font>
      <sz val="10"/>
      <color theme="1"/>
      <name val="Barlow"/>
      <charset val="238"/>
    </font>
    <font>
      <b/>
      <sz val="10"/>
      <color theme="1"/>
      <name val="Calibri"/>
      <family val="2"/>
      <scheme val="minor"/>
    </font>
    <font>
      <sz val="10"/>
      <name val="Calibri"/>
      <family val="2"/>
      <scheme val="minor"/>
    </font>
    <font>
      <b/>
      <sz val="10"/>
      <name val="Calibri"/>
      <family val="2"/>
      <charset val="238"/>
      <scheme val="minor"/>
    </font>
    <font>
      <u val="double"/>
      <sz val="9"/>
      <color theme="0" tint="-0.499984740745262"/>
      <name val="Barlow"/>
      <charset val="238"/>
    </font>
    <font>
      <b/>
      <sz val="11"/>
      <name val="Barlow"/>
      <charset val="23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s>
  <borders count="11">
    <border>
      <left/>
      <right/>
      <top/>
      <bottom/>
      <diagonal/>
    </border>
    <border>
      <left/>
      <right/>
      <top/>
      <bottom style="medium">
        <color rgb="FF000000"/>
      </bottom>
      <diagonal/>
    </border>
    <border>
      <left/>
      <right/>
      <top/>
      <bottom style="medium">
        <color indexed="64"/>
      </bottom>
      <diagonal/>
    </border>
    <border>
      <left/>
      <right/>
      <top style="thin">
        <color indexed="64"/>
      </top>
      <bottom style="double">
        <color indexed="64"/>
      </bottom>
      <diagonal/>
    </border>
    <border>
      <left/>
      <right/>
      <top style="medium">
        <color rgb="FF000000"/>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xf numFmtId="0" fontId="3" fillId="0" borderId="0"/>
    <xf numFmtId="0" fontId="2" fillId="0" borderId="0"/>
    <xf numFmtId="0" fontId="4" fillId="0" borderId="0"/>
    <xf numFmtId="0" fontId="2" fillId="0" borderId="0"/>
    <xf numFmtId="0" fontId="26" fillId="0" borderId="0"/>
    <xf numFmtId="0" fontId="2" fillId="0" borderId="0"/>
    <xf numFmtId="0" fontId="27" fillId="0" borderId="0"/>
  </cellStyleXfs>
  <cellXfs count="204">
    <xf numFmtId="0" fontId="0" fillId="0" borderId="0" xfId="0"/>
    <xf numFmtId="165" fontId="1" fillId="0" borderId="0" xfId="0" applyNumberFormat="1" applyFont="1" applyAlignment="1">
      <alignment horizontal="left" vertical="top"/>
    </xf>
    <xf numFmtId="0" fontId="1" fillId="0" borderId="0" xfId="0" applyFont="1" applyAlignment="1">
      <alignment vertical="center"/>
    </xf>
    <xf numFmtId="0" fontId="1" fillId="0" borderId="0" xfId="0" applyFont="1"/>
    <xf numFmtId="0" fontId="5" fillId="2" borderId="1" xfId="0" applyFont="1" applyFill="1" applyBorder="1" applyAlignment="1">
      <alignment vertical="center"/>
    </xf>
    <xf numFmtId="0" fontId="1" fillId="0" borderId="0" xfId="0" applyFont="1" applyAlignment="1">
      <alignment vertical="top" wrapText="1"/>
    </xf>
    <xf numFmtId="0" fontId="1" fillId="0" borderId="0" xfId="0" applyFont="1" applyAlignment="1">
      <alignment horizontal="justify" vertical="top"/>
    </xf>
    <xf numFmtId="0" fontId="5" fillId="0" borderId="4" xfId="0" applyFont="1" applyBorder="1" applyAlignment="1">
      <alignment vertical="center"/>
    </xf>
    <xf numFmtId="0" fontId="1" fillId="0" borderId="4" xfId="0" applyFont="1" applyBorder="1"/>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4" fontId="9" fillId="0" borderId="3" xfId="0" applyNumberFormat="1" applyFont="1" applyBorder="1" applyAlignment="1">
      <alignment horizontal="center"/>
    </xf>
    <xf numFmtId="4" fontId="9" fillId="0" borderId="3" xfId="0" applyNumberFormat="1" applyFont="1" applyBorder="1" applyAlignment="1">
      <alignment horizontal="right" vertical="center"/>
    </xf>
    <xf numFmtId="4" fontId="9" fillId="0" borderId="3" xfId="0" applyNumberFormat="1" applyFont="1" applyBorder="1" applyAlignment="1">
      <alignment horizontal="center" vertical="center"/>
    </xf>
    <xf numFmtId="0" fontId="10" fillId="0" borderId="0" xfId="0" applyFont="1"/>
    <xf numFmtId="0" fontId="9" fillId="2" borderId="1" xfId="0" applyFont="1" applyFill="1" applyBorder="1" applyAlignment="1">
      <alignment vertical="center"/>
    </xf>
    <xf numFmtId="0" fontId="6" fillId="0" borderId="0" xfId="0" applyFont="1" applyAlignment="1">
      <alignment vertical="top" wrapText="1"/>
    </xf>
    <xf numFmtId="0" fontId="8" fillId="0" borderId="0" xfId="0" applyFont="1" applyAlignment="1">
      <alignment vertical="center"/>
    </xf>
    <xf numFmtId="0" fontId="11" fillId="0" borderId="0" xfId="0" applyFont="1"/>
    <xf numFmtId="0" fontId="8" fillId="0" borderId="0" xfId="0" applyFont="1" applyAlignment="1">
      <alignment vertical="top"/>
    </xf>
    <xf numFmtId="0" fontId="8" fillId="3" borderId="0" xfId="3" applyFont="1" applyFill="1" applyAlignment="1">
      <alignment vertical="center"/>
    </xf>
    <xf numFmtId="0" fontId="8" fillId="3" borderId="0" xfId="3" applyFont="1" applyFill="1" applyAlignment="1">
      <alignment horizontal="right" vertical="center"/>
    </xf>
    <xf numFmtId="4" fontId="8" fillId="3" borderId="0" xfId="3" applyNumberFormat="1" applyFont="1" applyFill="1" applyAlignment="1">
      <alignment vertical="center"/>
    </xf>
    <xf numFmtId="0" fontId="8" fillId="0" borderId="0" xfId="0" applyFont="1"/>
    <xf numFmtId="4" fontId="14" fillId="0" borderId="0" xfId="0" applyNumberFormat="1" applyFont="1"/>
    <xf numFmtId="0" fontId="15" fillId="2" borderId="1" xfId="0" applyFont="1" applyFill="1" applyBorder="1" applyAlignment="1">
      <alignment vertical="center"/>
    </xf>
    <xf numFmtId="167" fontId="11" fillId="0" borderId="0" xfId="0" applyNumberFormat="1" applyFont="1" applyAlignment="1">
      <alignment horizontal="center" vertical="center"/>
    </xf>
    <xf numFmtId="167" fontId="11" fillId="0" borderId="0" xfId="0" applyNumberFormat="1" applyFont="1"/>
    <xf numFmtId="0" fontId="16" fillId="0" borderId="0" xfId="0" applyFont="1"/>
    <xf numFmtId="0" fontId="13" fillId="0" borderId="0" xfId="0" applyFont="1" applyAlignment="1">
      <alignment horizontal="left" vertical="top" wrapText="1"/>
    </xf>
    <xf numFmtId="167" fontId="11" fillId="0" borderId="0" xfId="0" applyNumberFormat="1" applyFont="1" applyAlignment="1">
      <alignment horizontal="center"/>
    </xf>
    <xf numFmtId="0" fontId="8" fillId="0" borderId="0" xfId="0" applyFont="1" applyAlignment="1">
      <alignment horizontal="justify" vertical="center"/>
    </xf>
    <xf numFmtId="0" fontId="8" fillId="0" borderId="0" xfId="0" applyFont="1" applyAlignment="1">
      <alignment horizontal="right"/>
    </xf>
    <xf numFmtId="0" fontId="13" fillId="0" borderId="0" xfId="0" applyFont="1" applyAlignment="1">
      <alignment vertical="top" wrapText="1"/>
    </xf>
    <xf numFmtId="4" fontId="8" fillId="0" borderId="0" xfId="0" applyNumberFormat="1" applyFont="1" applyAlignment="1">
      <alignment horizontal="right"/>
    </xf>
    <xf numFmtId="0" fontId="15" fillId="0" borderId="4" xfId="0" applyFont="1" applyBorder="1" applyAlignment="1">
      <alignment vertical="center"/>
    </xf>
    <xf numFmtId="0" fontId="8" fillId="0" borderId="4" xfId="0" applyFont="1" applyBorder="1"/>
    <xf numFmtId="0" fontId="10" fillId="3" borderId="0" xfId="3" applyFont="1" applyFill="1"/>
    <xf numFmtId="0" fontId="17" fillId="0" borderId="0" xfId="2" applyFont="1" applyAlignment="1">
      <alignment vertical="top" wrapText="1"/>
    </xf>
    <xf numFmtId="0" fontId="17" fillId="0" borderId="0" xfId="2" applyFont="1" applyAlignment="1">
      <alignment horizontal="center"/>
    </xf>
    <xf numFmtId="4" fontId="17" fillId="0" borderId="0" xfId="2" applyNumberFormat="1" applyFont="1"/>
    <xf numFmtId="0" fontId="7" fillId="0" borderId="0" xfId="2" applyFont="1"/>
    <xf numFmtId="0" fontId="18" fillId="3" borderId="0" xfId="3" applyFont="1" applyFill="1"/>
    <xf numFmtId="165" fontId="19" fillId="0" borderId="0" xfId="2" applyNumberFormat="1" applyFont="1" applyAlignment="1">
      <alignment horizontal="left" vertical="top"/>
    </xf>
    <xf numFmtId="0" fontId="19" fillId="0" borderId="0" xfId="2" applyFont="1" applyAlignment="1">
      <alignment vertical="top" wrapText="1"/>
    </xf>
    <xf numFmtId="0" fontId="19" fillId="0" borderId="0" xfId="2" applyFont="1" applyAlignment="1">
      <alignment horizontal="center"/>
    </xf>
    <xf numFmtId="4" fontId="19" fillId="0" borderId="0" xfId="2" applyNumberFormat="1" applyFont="1"/>
    <xf numFmtId="0" fontId="19" fillId="0" borderId="0" xfId="2" applyFont="1"/>
    <xf numFmtId="0" fontId="20" fillId="3" borderId="0" xfId="3" applyFont="1" applyFill="1" applyAlignment="1">
      <alignment horizontal="justify" vertical="top" wrapText="1"/>
    </xf>
    <xf numFmtId="49" fontId="10" fillId="3" borderId="0" xfId="3" applyNumberFormat="1" applyFont="1" applyFill="1"/>
    <xf numFmtId="0" fontId="10" fillId="3" borderId="0" xfId="3" applyFont="1" applyFill="1" applyAlignment="1">
      <alignment vertical="top"/>
    </xf>
    <xf numFmtId="0" fontId="21" fillId="3" borderId="0" xfId="3" applyFont="1" applyFill="1"/>
    <xf numFmtId="0" fontId="23" fillId="0" borderId="4" xfId="0" applyFont="1" applyBorder="1" applyAlignment="1">
      <alignment vertical="center"/>
    </xf>
    <xf numFmtId="0" fontId="24" fillId="0" borderId="4" xfId="0" applyFont="1" applyBorder="1"/>
    <xf numFmtId="0" fontId="9" fillId="0" borderId="4" xfId="0" applyFont="1" applyBorder="1" applyAlignment="1">
      <alignment vertical="center"/>
    </xf>
    <xf numFmtId="0" fontId="10" fillId="4" borderId="0" xfId="3" applyFont="1" applyFill="1" applyAlignment="1">
      <alignment vertical="center"/>
    </xf>
    <xf numFmtId="0" fontId="10" fillId="4" borderId="0" xfId="3" applyFont="1" applyFill="1" applyAlignment="1">
      <alignment horizontal="right" vertical="center"/>
    </xf>
    <xf numFmtId="4" fontId="10" fillId="4" borderId="0" xfId="3" applyNumberFormat="1" applyFont="1" applyFill="1" applyAlignment="1">
      <alignment vertical="center"/>
    </xf>
    <xf numFmtId="0" fontId="10" fillId="4" borderId="2" xfId="3" applyFont="1" applyFill="1" applyBorder="1" applyAlignment="1">
      <alignment vertical="center"/>
    </xf>
    <xf numFmtId="0" fontId="10" fillId="4" borderId="10" xfId="3" applyFont="1" applyFill="1" applyBorder="1" applyAlignment="1">
      <alignment vertical="center"/>
    </xf>
    <xf numFmtId="0" fontId="21" fillId="4" borderId="8" xfId="3" applyFont="1" applyFill="1" applyBorder="1" applyAlignment="1">
      <alignment horizontal="center" vertical="center"/>
    </xf>
    <xf numFmtId="0" fontId="10" fillId="4" borderId="8" xfId="3" applyFont="1" applyFill="1" applyBorder="1" applyAlignment="1">
      <alignment horizontal="center" vertical="center"/>
    </xf>
    <xf numFmtId="0" fontId="10" fillId="3" borderId="0" xfId="3" applyFont="1" applyFill="1" applyAlignment="1">
      <alignment vertical="center"/>
    </xf>
    <xf numFmtId="0" fontId="10" fillId="3" borderId="0" xfId="3" applyFont="1" applyFill="1" applyAlignment="1">
      <alignment horizontal="right" vertical="center"/>
    </xf>
    <xf numFmtId="4" fontId="10" fillId="3" borderId="0" xfId="3" applyNumberFormat="1" applyFont="1" applyFill="1" applyAlignment="1">
      <alignment vertical="center"/>
    </xf>
    <xf numFmtId="49" fontId="25" fillId="0" borderId="0" xfId="0" applyNumberFormat="1" applyFont="1" applyAlignment="1">
      <alignment horizontal="center" vertical="top"/>
    </xf>
    <xf numFmtId="0" fontId="28" fillId="2" borderId="1" xfId="0" applyFont="1" applyFill="1" applyBorder="1" applyAlignment="1">
      <alignment vertical="center"/>
    </xf>
    <xf numFmtId="4" fontId="29" fillId="0" borderId="0" xfId="0" applyNumberFormat="1" applyFont="1"/>
    <xf numFmtId="0" fontId="29" fillId="0" borderId="0" xfId="0" applyFont="1" applyAlignment="1">
      <alignment horizontal="justify" vertical="top"/>
    </xf>
    <xf numFmtId="0" fontId="29" fillId="0" borderId="0" xfId="0" applyFont="1"/>
    <xf numFmtId="0" fontId="29" fillId="0" borderId="0" xfId="0" applyFont="1" applyAlignment="1">
      <alignment horizontal="right"/>
    </xf>
    <xf numFmtId="0" fontId="29" fillId="0" borderId="0" xfId="0" applyFont="1" applyAlignment="1">
      <alignment horizontal="justify" vertical="center"/>
    </xf>
    <xf numFmtId="0" fontId="1" fillId="0" borderId="0" xfId="0" applyFont="1" applyAlignment="1">
      <alignment horizontal="center" vertical="top"/>
    </xf>
    <xf numFmtId="165" fontId="29" fillId="0" borderId="0" xfId="0" applyNumberFormat="1" applyFont="1" applyAlignment="1">
      <alignment horizontal="center" vertical="top"/>
    </xf>
    <xf numFmtId="4" fontId="29" fillId="0" borderId="0" xfId="1" applyNumberFormat="1" applyFont="1"/>
    <xf numFmtId="4" fontId="30" fillId="0" borderId="0" xfId="1" applyNumberFormat="1" applyFont="1"/>
    <xf numFmtId="4" fontId="31" fillId="0" borderId="0" xfId="0" applyNumberFormat="1" applyFont="1"/>
    <xf numFmtId="4" fontId="1" fillId="0" borderId="0" xfId="0" applyNumberFormat="1" applyFont="1"/>
    <xf numFmtId="0" fontId="32" fillId="0" borderId="0" xfId="0" applyFont="1" applyAlignment="1">
      <alignment vertical="top" wrapText="1"/>
    </xf>
    <xf numFmtId="0" fontId="33" fillId="0" borderId="0" xfId="0" applyFont="1"/>
    <xf numFmtId="0" fontId="34" fillId="0" borderId="0" xfId="0" applyFont="1"/>
    <xf numFmtId="0" fontId="28" fillId="0" borderId="3" xfId="0" applyFont="1" applyBorder="1" applyAlignment="1">
      <alignment horizontal="center" vertical="center"/>
    </xf>
    <xf numFmtId="0" fontId="28" fillId="0" borderId="3" xfId="0" applyFont="1" applyBorder="1" applyAlignment="1">
      <alignment horizontal="center" vertical="center" wrapText="1"/>
    </xf>
    <xf numFmtId="4" fontId="28" fillId="0" borderId="3" xfId="0" applyNumberFormat="1" applyFont="1" applyBorder="1" applyAlignment="1">
      <alignment horizontal="center"/>
    </xf>
    <xf numFmtId="4" fontId="28" fillId="0" borderId="3" xfId="0" applyNumberFormat="1" applyFont="1" applyBorder="1" applyAlignment="1">
      <alignment horizontal="right" vertical="center"/>
    </xf>
    <xf numFmtId="4" fontId="28" fillId="0" borderId="3" xfId="0" applyNumberFormat="1" applyFont="1" applyBorder="1" applyAlignment="1">
      <alignment horizontal="center" vertical="center"/>
    </xf>
    <xf numFmtId="166" fontId="35" fillId="0" borderId="0" xfId="0" applyNumberFormat="1" applyFont="1" applyAlignment="1">
      <alignment horizontal="center"/>
    </xf>
    <xf numFmtId="0" fontId="29" fillId="0" borderId="0" xfId="0" applyFont="1" applyAlignment="1">
      <alignment horizontal="left" vertical="top" wrapText="1"/>
    </xf>
    <xf numFmtId="0" fontId="29" fillId="0" borderId="0" xfId="0" applyFont="1" applyAlignment="1">
      <alignment horizontal="right" wrapText="1"/>
    </xf>
    <xf numFmtId="4" fontId="29" fillId="0" borderId="0" xfId="0" applyNumberFormat="1" applyFont="1" applyAlignment="1">
      <alignment horizontal="right" wrapText="1"/>
    </xf>
    <xf numFmtId="165" fontId="30" fillId="0" borderId="0" xfId="0" applyNumberFormat="1" applyFont="1" applyAlignment="1">
      <alignment horizontal="left" vertical="top"/>
    </xf>
    <xf numFmtId="0" fontId="30" fillId="0" borderId="0" xfId="0" applyFont="1" applyAlignment="1">
      <alignment vertical="center"/>
    </xf>
    <xf numFmtId="0" fontId="33" fillId="5" borderId="0" xfId="0" applyFont="1" applyFill="1"/>
    <xf numFmtId="0" fontId="36" fillId="5" borderId="0" xfId="0" applyFont="1" applyFill="1"/>
    <xf numFmtId="0" fontId="29" fillId="0" borderId="0" xfId="0" applyFont="1" applyAlignment="1">
      <alignment vertical="top" wrapText="1"/>
    </xf>
    <xf numFmtId="0" fontId="29" fillId="0" borderId="0" xfId="0" applyFont="1" applyAlignment="1">
      <alignment horizontal="center"/>
    </xf>
    <xf numFmtId="0" fontId="30" fillId="0" borderId="0" xfId="0" applyFont="1"/>
    <xf numFmtId="0" fontId="29" fillId="0" borderId="0" xfId="0" quotePrefix="1" applyFont="1" applyAlignment="1">
      <alignment vertical="top" wrapText="1"/>
    </xf>
    <xf numFmtId="0" fontId="30" fillId="0" borderId="0" xfId="0" applyFont="1" applyAlignment="1">
      <alignment vertical="top"/>
    </xf>
    <xf numFmtId="0" fontId="1" fillId="0" borderId="0" xfId="0" applyFont="1" applyAlignment="1">
      <alignment horizontal="center"/>
    </xf>
    <xf numFmtId="4" fontId="1" fillId="0" borderId="0" xfId="1" applyNumberFormat="1" applyFont="1"/>
    <xf numFmtId="4" fontId="5" fillId="0" borderId="0" xfId="0" applyNumberFormat="1" applyFont="1"/>
    <xf numFmtId="0" fontId="28" fillId="0" borderId="4" xfId="0" applyFont="1" applyBorder="1" applyAlignment="1">
      <alignment vertical="center"/>
    </xf>
    <xf numFmtId="0" fontId="1" fillId="0" borderId="0" xfId="0" applyFont="1" applyAlignment="1">
      <alignment horizontal="left" vertical="center"/>
    </xf>
    <xf numFmtId="167" fontId="33" fillId="0" borderId="0" xfId="0" applyNumberFormat="1" applyFont="1" applyAlignment="1">
      <alignment horizontal="center"/>
    </xf>
    <xf numFmtId="167" fontId="34" fillId="0" borderId="0" xfId="0" applyNumberFormat="1" applyFont="1" applyAlignment="1">
      <alignment horizontal="center"/>
    </xf>
    <xf numFmtId="4" fontId="28" fillId="0" borderId="0" xfId="0" applyNumberFormat="1" applyFont="1"/>
    <xf numFmtId="167" fontId="35" fillId="0" borderId="0" xfId="0" applyNumberFormat="1" applyFont="1" applyAlignment="1">
      <alignment horizontal="center"/>
    </xf>
    <xf numFmtId="0" fontId="34" fillId="0" borderId="0" xfId="0" applyFont="1" applyAlignment="1">
      <alignment vertical="top" wrapText="1"/>
    </xf>
    <xf numFmtId="0" fontId="29" fillId="0" borderId="0" xfId="0" applyFont="1" applyAlignment="1">
      <alignment horizontal="justify" vertical="top" wrapText="1"/>
    </xf>
    <xf numFmtId="49" fontId="34" fillId="0" borderId="0" xfId="0" applyNumberFormat="1" applyFont="1" applyAlignment="1">
      <alignment vertical="top" wrapText="1"/>
    </xf>
    <xf numFmtId="0" fontId="29" fillId="0" borderId="0" xfId="0" applyFont="1" applyAlignment="1">
      <alignment horizontal="justify" wrapText="1"/>
    </xf>
    <xf numFmtId="165" fontId="30" fillId="0" borderId="0" xfId="0" applyNumberFormat="1" applyFont="1" applyAlignment="1">
      <alignment horizontal="center" vertical="top"/>
    </xf>
    <xf numFmtId="0" fontId="30" fillId="0" borderId="0" xfId="0" applyFont="1" applyAlignment="1">
      <alignment horizontal="justify" wrapText="1"/>
    </xf>
    <xf numFmtId="0" fontId="30" fillId="0" borderId="0" xfId="0" applyFont="1" applyAlignment="1">
      <alignment horizontal="center"/>
    </xf>
    <xf numFmtId="4" fontId="30" fillId="0" borderId="0" xfId="0" applyNumberFormat="1" applyFont="1"/>
    <xf numFmtId="0" fontId="29" fillId="0" borderId="0" xfId="0" applyFont="1" applyAlignment="1">
      <alignment horizontal="justify" vertical="center" wrapText="1"/>
    </xf>
    <xf numFmtId="0" fontId="36" fillId="0" borderId="0" xfId="0" applyFont="1"/>
    <xf numFmtId="0" fontId="29" fillId="0" borderId="0" xfId="0" applyFont="1" applyAlignment="1">
      <alignment vertical="center"/>
    </xf>
    <xf numFmtId="0" fontId="29" fillId="0" borderId="0" xfId="0" applyFont="1" applyAlignment="1">
      <alignment horizontal="right" vertical="center"/>
    </xf>
    <xf numFmtId="4" fontId="30" fillId="0" borderId="0" xfId="0" applyNumberFormat="1" applyFont="1" applyAlignment="1">
      <alignment horizontal="right" vertical="center"/>
    </xf>
    <xf numFmtId="0" fontId="37" fillId="0" borderId="0" xfId="0" applyFont="1" applyAlignment="1">
      <alignment horizontal="left" vertical="top" wrapText="1"/>
    </xf>
    <xf numFmtId="164" fontId="29" fillId="0" borderId="0" xfId="0" applyNumberFormat="1" applyFont="1"/>
    <xf numFmtId="0" fontId="30" fillId="0" borderId="0" xfId="0" applyFont="1" applyAlignment="1">
      <alignment wrapText="1"/>
    </xf>
    <xf numFmtId="165" fontId="29" fillId="0" borderId="0" xfId="0" applyNumberFormat="1" applyFont="1" applyAlignment="1">
      <alignment horizontal="left" vertical="top"/>
    </xf>
    <xf numFmtId="0" fontId="30" fillId="0" borderId="0" xfId="0" applyFont="1" applyAlignment="1">
      <alignment horizontal="right"/>
    </xf>
    <xf numFmtId="167" fontId="30" fillId="0" borderId="0" xfId="0" applyNumberFormat="1" applyFont="1" applyAlignment="1">
      <alignment horizontal="center" vertical="center"/>
    </xf>
    <xf numFmtId="167" fontId="30" fillId="0" borderId="0" xfId="0" applyNumberFormat="1" applyFont="1"/>
    <xf numFmtId="0" fontId="31" fillId="0" borderId="0" xfId="0" applyFont="1"/>
    <xf numFmtId="0" fontId="31" fillId="2" borderId="1" xfId="0" applyFont="1" applyFill="1" applyBorder="1" applyAlignment="1">
      <alignment vertical="center"/>
    </xf>
    <xf numFmtId="0" fontId="30" fillId="0" borderId="0" xfId="0" applyFont="1" applyAlignment="1">
      <alignment horizontal="left" vertical="top" wrapText="1"/>
    </xf>
    <xf numFmtId="0" fontId="30" fillId="0" borderId="0" xfId="0" applyFont="1" applyAlignment="1">
      <alignment horizontal="right" vertical="center"/>
    </xf>
    <xf numFmtId="0" fontId="31" fillId="0" borderId="0" xfId="0" applyFont="1" applyAlignment="1">
      <alignment horizontal="left" vertical="top" wrapText="1"/>
    </xf>
    <xf numFmtId="0" fontId="2" fillId="0" borderId="0" xfId="5" applyAlignment="1">
      <alignment horizontal="center" wrapText="1"/>
    </xf>
    <xf numFmtId="2" fontId="2" fillId="0" borderId="0" xfId="5" applyNumberFormat="1" applyAlignment="1">
      <alignment horizontal="center" wrapText="1"/>
    </xf>
    <xf numFmtId="167" fontId="30" fillId="0" borderId="0" xfId="0" applyNumberFormat="1" applyFont="1" applyAlignment="1">
      <alignment horizontal="center"/>
    </xf>
    <xf numFmtId="2" fontId="29" fillId="0" borderId="0" xfId="5" applyNumberFormat="1" applyFont="1" applyAlignment="1">
      <alignment horizontal="right" wrapText="1"/>
    </xf>
    <xf numFmtId="0" fontId="30" fillId="0" borderId="0" xfId="0" applyFont="1" applyAlignment="1">
      <alignment horizontal="justify" vertical="center"/>
    </xf>
    <xf numFmtId="2" fontId="29" fillId="0" borderId="0" xfId="7" applyNumberFormat="1" applyFont="1" applyAlignment="1" applyProtection="1">
      <alignment horizontal="right" wrapText="1"/>
      <protection locked="0"/>
    </xf>
    <xf numFmtId="0" fontId="30" fillId="0" borderId="0" xfId="0" applyFont="1" applyAlignment="1">
      <alignment horizontal="justify" vertical="top" wrapText="1"/>
    </xf>
    <xf numFmtId="0" fontId="31" fillId="0" borderId="0" xfId="0" applyFont="1" applyAlignment="1">
      <alignment vertical="top" wrapText="1"/>
    </xf>
    <xf numFmtId="1" fontId="2" fillId="0" borderId="0" xfId="5" applyNumberFormat="1" applyAlignment="1">
      <alignment horizontal="center" vertical="top"/>
    </xf>
    <xf numFmtId="0" fontId="29" fillId="0" borderId="0" xfId="5" applyFont="1" applyAlignment="1">
      <alignment horizontal="left" vertical="top" wrapText="1"/>
    </xf>
    <xf numFmtId="4" fontId="29" fillId="0" borderId="0" xfId="0" applyNumberFormat="1" applyFont="1" applyAlignment="1">
      <alignment horizontal="right"/>
    </xf>
    <xf numFmtId="2" fontId="29" fillId="0" borderId="0" xfId="0" applyNumberFormat="1" applyFont="1" applyAlignment="1">
      <alignment horizontal="right" wrapText="1"/>
    </xf>
    <xf numFmtId="0" fontId="37" fillId="0" borderId="0" xfId="0" applyFont="1" applyAlignment="1">
      <alignment vertical="top" wrapText="1"/>
    </xf>
    <xf numFmtId="0" fontId="38" fillId="0" borderId="0" xfId="0" applyFont="1" applyAlignment="1">
      <alignment vertical="top" wrapText="1"/>
    </xf>
    <xf numFmtId="3" fontId="38" fillId="0" borderId="0" xfId="0" applyNumberFormat="1" applyFont="1" applyAlignment="1">
      <alignment horizontal="right"/>
    </xf>
    <xf numFmtId="0" fontId="29" fillId="0" borderId="0" xfId="4" applyFont="1" applyAlignment="1">
      <alignment horizontal="left" vertical="top" wrapText="1"/>
    </xf>
    <xf numFmtId="0" fontId="38" fillId="0" borderId="0" xfId="0" applyFont="1" applyAlignment="1">
      <alignment horizontal="right" vertical="center"/>
    </xf>
    <xf numFmtId="0" fontId="39" fillId="0" borderId="0" xfId="4" applyFont="1" applyAlignment="1">
      <alignment horizontal="center" vertical="top" wrapText="1"/>
    </xf>
    <xf numFmtId="0" fontId="29" fillId="0" borderId="0" xfId="4" applyFont="1" applyAlignment="1">
      <alignment horizontal="right"/>
    </xf>
    <xf numFmtId="0" fontId="40" fillId="0" borderId="0" xfId="4" applyFont="1" applyAlignment="1">
      <alignment horizontal="left" vertical="top" wrapText="1"/>
    </xf>
    <xf numFmtId="0" fontId="29" fillId="0" borderId="0" xfId="4" applyFont="1" applyAlignment="1">
      <alignment horizontal="center"/>
    </xf>
    <xf numFmtId="0" fontId="31" fillId="0" borderId="4" xfId="0" applyFont="1" applyBorder="1" applyAlignment="1">
      <alignment vertical="center"/>
    </xf>
    <xf numFmtId="0" fontId="30" fillId="0" borderId="4" xfId="0" applyFont="1" applyBorder="1"/>
    <xf numFmtId="0" fontId="42" fillId="0" borderId="0" xfId="0" applyFont="1" applyAlignment="1">
      <alignment vertical="top" wrapText="1"/>
    </xf>
    <xf numFmtId="43" fontId="29" fillId="0" borderId="0" xfId="0" applyNumberFormat="1" applyFont="1" applyAlignment="1">
      <alignment horizontal="left"/>
    </xf>
    <xf numFmtId="0" fontId="10" fillId="0" borderId="0" xfId="0" applyFont="1" applyAlignment="1">
      <alignment horizontal="left" vertical="top" wrapText="1"/>
    </xf>
    <xf numFmtId="4" fontId="10" fillId="0" borderId="0" xfId="0" applyNumberFormat="1" applyFont="1"/>
    <xf numFmtId="0" fontId="10" fillId="0" borderId="0" xfId="0" applyFont="1" applyAlignment="1">
      <alignment horizontal="center"/>
    </xf>
    <xf numFmtId="0" fontId="10" fillId="0" borderId="0" xfId="0" applyFont="1" applyAlignment="1">
      <alignment horizontal="right"/>
    </xf>
    <xf numFmtId="4" fontId="10" fillId="0" borderId="0" xfId="0" applyNumberFormat="1" applyFont="1" applyAlignment="1">
      <alignment horizontal="right"/>
    </xf>
    <xf numFmtId="0" fontId="10" fillId="0" borderId="4" xfId="0" applyFont="1" applyBorder="1"/>
    <xf numFmtId="4" fontId="9" fillId="0" borderId="4" xfId="0" applyNumberFormat="1" applyFont="1" applyBorder="1" applyAlignment="1">
      <alignment horizontal="right" vertical="center"/>
    </xf>
    <xf numFmtId="168" fontId="9" fillId="0" borderId="4" xfId="0" applyNumberFormat="1" applyFont="1" applyBorder="1" applyAlignment="1">
      <alignment horizontal="right" vertical="center"/>
    </xf>
    <xf numFmtId="49" fontId="43" fillId="4" borderId="6" xfId="3" applyNumberFormat="1" applyFont="1" applyFill="1" applyBorder="1" applyAlignment="1">
      <alignment vertical="center"/>
    </xf>
    <xf numFmtId="0" fontId="17" fillId="4" borderId="2" xfId="3" applyFont="1" applyFill="1" applyBorder="1" applyAlignment="1">
      <alignment vertical="center"/>
    </xf>
    <xf numFmtId="0" fontId="17" fillId="4" borderId="2" xfId="3" applyFont="1" applyFill="1" applyBorder="1" applyAlignment="1">
      <alignment horizontal="right" vertical="center"/>
    </xf>
    <xf numFmtId="49" fontId="43" fillId="4" borderId="9" xfId="3" applyNumberFormat="1" applyFont="1" applyFill="1" applyBorder="1" applyAlignment="1">
      <alignment vertical="center"/>
    </xf>
    <xf numFmtId="49" fontId="17" fillId="4" borderId="5" xfId="3" applyNumberFormat="1" applyFont="1" applyFill="1" applyBorder="1" applyAlignment="1">
      <alignment vertical="center"/>
    </xf>
    <xf numFmtId="0" fontId="17" fillId="4" borderId="5" xfId="3" applyFont="1" applyFill="1" applyBorder="1" applyAlignment="1">
      <alignment horizontal="right" vertical="center"/>
    </xf>
    <xf numFmtId="0" fontId="17" fillId="4" borderId="5" xfId="3" applyFont="1" applyFill="1" applyBorder="1" applyAlignment="1">
      <alignment vertical="center"/>
    </xf>
    <xf numFmtId="0" fontId="17" fillId="4" borderId="0" xfId="3" applyFont="1" applyFill="1" applyAlignment="1">
      <alignment vertical="center"/>
    </xf>
    <xf numFmtId="0" fontId="43" fillId="4" borderId="6" xfId="3" applyFont="1" applyFill="1" applyBorder="1" applyAlignment="1">
      <alignment horizontal="center" vertical="center"/>
    </xf>
    <xf numFmtId="0" fontId="43" fillId="4" borderId="7" xfId="3" applyFont="1" applyFill="1" applyBorder="1" applyAlignment="1">
      <alignment horizontal="center" vertical="center"/>
    </xf>
    <xf numFmtId="49" fontId="17" fillId="4" borderId="7" xfId="3" applyNumberFormat="1" applyFont="1" applyFill="1" applyBorder="1" applyAlignment="1">
      <alignment vertical="center"/>
    </xf>
    <xf numFmtId="0" fontId="17" fillId="4" borderId="7" xfId="3" applyFont="1" applyFill="1" applyBorder="1" applyAlignment="1">
      <alignment horizontal="center" vertical="center"/>
    </xf>
    <xf numFmtId="4" fontId="17" fillId="4" borderId="2" xfId="3" applyNumberFormat="1" applyFont="1" applyFill="1" applyBorder="1" applyAlignment="1">
      <alignment vertical="center"/>
    </xf>
    <xf numFmtId="0" fontId="10" fillId="0" borderId="0" xfId="0" applyFont="1" applyAlignment="1">
      <alignment vertical="top" wrapText="1"/>
    </xf>
    <xf numFmtId="0" fontId="10" fillId="0" borderId="0" xfId="4" applyFont="1" applyAlignment="1">
      <alignment horizontal="left" vertical="top" wrapText="1"/>
    </xf>
    <xf numFmtId="49" fontId="22" fillId="3" borderId="0" xfId="3" applyNumberFormat="1" applyFont="1" applyFill="1" applyAlignment="1">
      <alignment vertical="center"/>
    </xf>
    <xf numFmtId="49" fontId="10" fillId="4" borderId="0" xfId="3" applyNumberFormat="1" applyFont="1" applyFill="1" applyAlignment="1">
      <alignment vertical="center"/>
    </xf>
    <xf numFmtId="49" fontId="43" fillId="4" borderId="0" xfId="3" applyNumberFormat="1" applyFont="1" applyFill="1" applyAlignment="1">
      <alignment vertical="center"/>
    </xf>
    <xf numFmtId="0" fontId="43" fillId="4" borderId="0" xfId="3" applyFont="1" applyFill="1" applyAlignment="1">
      <alignment horizontal="right" vertical="center"/>
    </xf>
    <xf numFmtId="0" fontId="43" fillId="4" borderId="0" xfId="3" applyFont="1" applyFill="1" applyAlignment="1">
      <alignment vertical="center"/>
    </xf>
    <xf numFmtId="0" fontId="22" fillId="4" borderId="0" xfId="3" applyFont="1" applyFill="1" applyAlignment="1">
      <alignment vertical="center"/>
    </xf>
    <xf numFmtId="166" fontId="43" fillId="4" borderId="0" xfId="3" applyNumberFormat="1" applyFont="1" applyFill="1" applyAlignment="1">
      <alignment horizontal="right" vertical="center"/>
    </xf>
    <xf numFmtId="0" fontId="8" fillId="0" borderId="0" xfId="0" applyFont="1" applyAlignment="1">
      <alignment horizontal="justify" vertical="top"/>
    </xf>
    <xf numFmtId="0" fontId="8" fillId="0" borderId="0" xfId="0" applyFont="1" applyAlignment="1">
      <alignment horizontal="justify" vertical="top" wrapText="1"/>
    </xf>
    <xf numFmtId="0" fontId="32" fillId="0" borderId="0" xfId="0" applyFont="1" applyAlignment="1">
      <alignment horizontal="center" vertical="top" wrapText="1"/>
    </xf>
    <xf numFmtId="0" fontId="28" fillId="6" borderId="0" xfId="0" applyFont="1" applyFill="1" applyAlignment="1">
      <alignment horizontal="center" vertical="center"/>
    </xf>
    <xf numFmtId="0" fontId="41" fillId="6" borderId="0" xfId="0" applyFont="1" applyFill="1" applyAlignment="1">
      <alignment horizontal="center" vertical="center"/>
    </xf>
    <xf numFmtId="4" fontId="8" fillId="0" borderId="0" xfId="1" applyNumberFormat="1" applyFont="1" applyAlignment="1">
      <alignment horizontal="center" vertical="center" wrapText="1"/>
    </xf>
    <xf numFmtId="0" fontId="13" fillId="0" borderId="0" xfId="0" applyFont="1" applyAlignment="1">
      <alignment horizontal="left" vertical="top" wrapText="1"/>
    </xf>
    <xf numFmtId="0" fontId="6" fillId="0" borderId="0" xfId="0" applyFont="1" applyAlignment="1">
      <alignment horizontal="center" vertical="top" wrapText="1"/>
    </xf>
    <xf numFmtId="0" fontId="8" fillId="0" borderId="0" xfId="0" applyFont="1" applyAlignment="1">
      <alignment horizontal="center" vertical="center" wrapText="1"/>
    </xf>
    <xf numFmtId="4" fontId="8" fillId="0" borderId="0" xfId="0" applyNumberFormat="1" applyFont="1" applyAlignment="1">
      <alignment horizontal="center" vertical="center"/>
    </xf>
    <xf numFmtId="4" fontId="8" fillId="0" borderId="0" xfId="0" applyNumberFormat="1" applyFont="1" applyAlignment="1">
      <alignment horizontal="center" vertical="center" wrapText="1"/>
    </xf>
    <xf numFmtId="0" fontId="31" fillId="0" borderId="0" xfId="0" applyFont="1" applyAlignment="1">
      <alignment horizontal="left" vertical="top" wrapText="1"/>
    </xf>
    <xf numFmtId="165" fontId="12" fillId="4" borderId="0" xfId="0" applyNumberFormat="1" applyFont="1" applyFill="1" applyAlignment="1">
      <alignment horizontal="center" vertical="top"/>
    </xf>
    <xf numFmtId="168" fontId="43" fillId="4" borderId="0" xfId="3" applyNumberFormat="1" applyFont="1" applyFill="1" applyAlignment="1">
      <alignment horizontal="center" vertical="center"/>
    </xf>
    <xf numFmtId="168" fontId="43" fillId="4" borderId="9" xfId="3" applyNumberFormat="1" applyFont="1" applyFill="1" applyBorder="1" applyAlignment="1">
      <alignment horizontal="center" vertical="center"/>
    </xf>
    <xf numFmtId="168" fontId="43" fillId="4" borderId="5" xfId="3" applyNumberFormat="1" applyFont="1" applyFill="1" applyBorder="1" applyAlignment="1">
      <alignment horizontal="center" vertical="center"/>
    </xf>
  </cellXfs>
  <cellStyles count="9">
    <cellStyle name="Normal" xfId="0" builtinId="0"/>
    <cellStyle name="Normal 2" xfId="2" xr:uid="{00000000-0005-0000-0000-000001000000}"/>
    <cellStyle name="Normal 2 2" xfId="3" xr:uid="{00000000-0005-0000-0000-000002000000}"/>
    <cellStyle name="Normal 2 21" xfId="8" xr:uid="{00000000-0005-0000-0000-000003000000}"/>
    <cellStyle name="Normal 3" xfId="4" xr:uid="{00000000-0005-0000-0000-000004000000}"/>
    <cellStyle name="Normal_PONUDA PARMA IV" xfId="1" xr:uid="{00000000-0005-0000-0000-000005000000}"/>
    <cellStyle name="Normalno 15" xfId="7" xr:uid="{00000000-0005-0000-0000-000006000000}"/>
    <cellStyle name="Normalno 2 2" xfId="5" xr:uid="{00000000-0005-0000-0000-000007000000}"/>
    <cellStyle name="Obično_SPEC-STR-TRGOCENTAR S.K.Z. _09_03_2010"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showZeros="0" view="pageBreakPreview" zoomScale="75" zoomScaleSheetLayoutView="75" workbookViewId="0">
      <selection activeCell="A6" sqref="A6"/>
    </sheetView>
  </sheetViews>
  <sheetFormatPr defaultRowHeight="15.6"/>
  <cols>
    <col min="1" max="1" width="129.88671875" style="37" customWidth="1"/>
    <col min="2" max="7" width="9.109375" style="37"/>
    <col min="8" max="8" width="9.6640625" style="37" customWidth="1"/>
    <col min="9" max="9" width="9.109375" style="37"/>
    <col min="10" max="10" width="8.6640625" style="37" customWidth="1"/>
    <col min="11" max="256" width="9.109375" style="37"/>
    <col min="257" max="257" width="129.88671875" style="37" customWidth="1"/>
    <col min="258" max="263" width="9.109375" style="37"/>
    <col min="264" max="264" width="9.6640625" style="37" customWidth="1"/>
    <col min="265" max="265" width="9.109375" style="37"/>
    <col min="266" max="266" width="8.6640625" style="37" customWidth="1"/>
    <col min="267" max="512" width="9.109375" style="37"/>
    <col min="513" max="513" width="129.88671875" style="37" customWidth="1"/>
    <col min="514" max="519" width="9.109375" style="37"/>
    <col min="520" max="520" width="9.6640625" style="37" customWidth="1"/>
    <col min="521" max="521" width="9.109375" style="37"/>
    <col min="522" max="522" width="8.6640625" style="37" customWidth="1"/>
    <col min="523" max="768" width="9.109375" style="37"/>
    <col min="769" max="769" width="129.88671875" style="37" customWidth="1"/>
    <col min="770" max="775" width="9.109375" style="37"/>
    <col min="776" max="776" width="9.6640625" style="37" customWidth="1"/>
    <col min="777" max="777" width="9.109375" style="37"/>
    <col min="778" max="778" width="8.6640625" style="37" customWidth="1"/>
    <col min="779" max="1024" width="9.109375" style="37"/>
    <col min="1025" max="1025" width="129.88671875" style="37" customWidth="1"/>
    <col min="1026" max="1031" width="9.109375" style="37"/>
    <col min="1032" max="1032" width="9.6640625" style="37" customWidth="1"/>
    <col min="1033" max="1033" width="9.109375" style="37"/>
    <col min="1034" max="1034" width="8.6640625" style="37" customWidth="1"/>
    <col min="1035" max="1280" width="9.109375" style="37"/>
    <col min="1281" max="1281" width="129.88671875" style="37" customWidth="1"/>
    <col min="1282" max="1287" width="9.109375" style="37"/>
    <col min="1288" max="1288" width="9.6640625" style="37" customWidth="1"/>
    <col min="1289" max="1289" width="9.109375" style="37"/>
    <col min="1290" max="1290" width="8.6640625" style="37" customWidth="1"/>
    <col min="1291" max="1536" width="9.109375" style="37"/>
    <col min="1537" max="1537" width="129.88671875" style="37" customWidth="1"/>
    <col min="1538" max="1543" width="9.109375" style="37"/>
    <col min="1544" max="1544" width="9.6640625" style="37" customWidth="1"/>
    <col min="1545" max="1545" width="9.109375" style="37"/>
    <col min="1546" max="1546" width="8.6640625" style="37" customWidth="1"/>
    <col min="1547" max="1792" width="9.109375" style="37"/>
    <col min="1793" max="1793" width="129.88671875" style="37" customWidth="1"/>
    <col min="1794" max="1799" width="9.109375" style="37"/>
    <col min="1800" max="1800" width="9.6640625" style="37" customWidth="1"/>
    <col min="1801" max="1801" width="9.109375" style="37"/>
    <col min="1802" max="1802" width="8.6640625" style="37" customWidth="1"/>
    <col min="1803" max="2048" width="9.109375" style="37"/>
    <col min="2049" max="2049" width="129.88671875" style="37" customWidth="1"/>
    <col min="2050" max="2055" width="9.109375" style="37"/>
    <col min="2056" max="2056" width="9.6640625" style="37" customWidth="1"/>
    <col min="2057" max="2057" width="9.109375" style="37"/>
    <col min="2058" max="2058" width="8.6640625" style="37" customWidth="1"/>
    <col min="2059" max="2304" width="9.109375" style="37"/>
    <col min="2305" max="2305" width="129.88671875" style="37" customWidth="1"/>
    <col min="2306" max="2311" width="9.109375" style="37"/>
    <col min="2312" max="2312" width="9.6640625" style="37" customWidth="1"/>
    <col min="2313" max="2313" width="9.109375" style="37"/>
    <col min="2314" max="2314" width="8.6640625" style="37" customWidth="1"/>
    <col min="2315" max="2560" width="9.109375" style="37"/>
    <col min="2561" max="2561" width="129.88671875" style="37" customWidth="1"/>
    <col min="2562" max="2567" width="9.109375" style="37"/>
    <col min="2568" max="2568" width="9.6640625" style="37" customWidth="1"/>
    <col min="2569" max="2569" width="9.109375" style="37"/>
    <col min="2570" max="2570" width="8.6640625" style="37" customWidth="1"/>
    <col min="2571" max="2816" width="9.109375" style="37"/>
    <col min="2817" max="2817" width="129.88671875" style="37" customWidth="1"/>
    <col min="2818" max="2823" width="9.109375" style="37"/>
    <col min="2824" max="2824" width="9.6640625" style="37" customWidth="1"/>
    <col min="2825" max="2825" width="9.109375" style="37"/>
    <col min="2826" max="2826" width="8.6640625" style="37" customWidth="1"/>
    <col min="2827" max="3072" width="9.109375" style="37"/>
    <col min="3073" max="3073" width="129.88671875" style="37" customWidth="1"/>
    <col min="3074" max="3079" width="9.109375" style="37"/>
    <col min="3080" max="3080" width="9.6640625" style="37" customWidth="1"/>
    <col min="3081" max="3081" width="9.109375" style="37"/>
    <col min="3082" max="3082" width="8.6640625" style="37" customWidth="1"/>
    <col min="3083" max="3328" width="9.109375" style="37"/>
    <col min="3329" max="3329" width="129.88671875" style="37" customWidth="1"/>
    <col min="3330" max="3335" width="9.109375" style="37"/>
    <col min="3336" max="3336" width="9.6640625" style="37" customWidth="1"/>
    <col min="3337" max="3337" width="9.109375" style="37"/>
    <col min="3338" max="3338" width="8.6640625" style="37" customWidth="1"/>
    <col min="3339" max="3584" width="9.109375" style="37"/>
    <col min="3585" max="3585" width="129.88671875" style="37" customWidth="1"/>
    <col min="3586" max="3591" width="9.109375" style="37"/>
    <col min="3592" max="3592" width="9.6640625" style="37" customWidth="1"/>
    <col min="3593" max="3593" width="9.109375" style="37"/>
    <col min="3594" max="3594" width="8.6640625" style="37" customWidth="1"/>
    <col min="3595" max="3840" width="9.109375" style="37"/>
    <col min="3841" max="3841" width="129.88671875" style="37" customWidth="1"/>
    <col min="3842" max="3847" width="9.109375" style="37"/>
    <col min="3848" max="3848" width="9.6640625" style="37" customWidth="1"/>
    <col min="3849" max="3849" width="9.109375" style="37"/>
    <col min="3850" max="3850" width="8.6640625" style="37" customWidth="1"/>
    <col min="3851" max="4096" width="9.109375" style="37"/>
    <col min="4097" max="4097" width="129.88671875" style="37" customWidth="1"/>
    <col min="4098" max="4103" width="9.109375" style="37"/>
    <col min="4104" max="4104" width="9.6640625" style="37" customWidth="1"/>
    <col min="4105" max="4105" width="9.109375" style="37"/>
    <col min="4106" max="4106" width="8.6640625" style="37" customWidth="1"/>
    <col min="4107" max="4352" width="9.109375" style="37"/>
    <col min="4353" max="4353" width="129.88671875" style="37" customWidth="1"/>
    <col min="4354" max="4359" width="9.109375" style="37"/>
    <col min="4360" max="4360" width="9.6640625" style="37" customWidth="1"/>
    <col min="4361" max="4361" width="9.109375" style="37"/>
    <col min="4362" max="4362" width="8.6640625" style="37" customWidth="1"/>
    <col min="4363" max="4608" width="9.109375" style="37"/>
    <col min="4609" max="4609" width="129.88671875" style="37" customWidth="1"/>
    <col min="4610" max="4615" width="9.109375" style="37"/>
    <col min="4616" max="4616" width="9.6640625" style="37" customWidth="1"/>
    <col min="4617" max="4617" width="9.109375" style="37"/>
    <col min="4618" max="4618" width="8.6640625" style="37" customWidth="1"/>
    <col min="4619" max="4864" width="9.109375" style="37"/>
    <col min="4865" max="4865" width="129.88671875" style="37" customWidth="1"/>
    <col min="4866" max="4871" width="9.109375" style="37"/>
    <col min="4872" max="4872" width="9.6640625" style="37" customWidth="1"/>
    <col min="4873" max="4873" width="9.109375" style="37"/>
    <col min="4874" max="4874" width="8.6640625" style="37" customWidth="1"/>
    <col min="4875" max="5120" width="9.109375" style="37"/>
    <col min="5121" max="5121" width="129.88671875" style="37" customWidth="1"/>
    <col min="5122" max="5127" width="9.109375" style="37"/>
    <col min="5128" max="5128" width="9.6640625" style="37" customWidth="1"/>
    <col min="5129" max="5129" width="9.109375" style="37"/>
    <col min="5130" max="5130" width="8.6640625" style="37" customWidth="1"/>
    <col min="5131" max="5376" width="9.109375" style="37"/>
    <col min="5377" max="5377" width="129.88671875" style="37" customWidth="1"/>
    <col min="5378" max="5383" width="9.109375" style="37"/>
    <col min="5384" max="5384" width="9.6640625" style="37" customWidth="1"/>
    <col min="5385" max="5385" width="9.109375" style="37"/>
    <col min="5386" max="5386" width="8.6640625" style="37" customWidth="1"/>
    <col min="5387" max="5632" width="9.109375" style="37"/>
    <col min="5633" max="5633" width="129.88671875" style="37" customWidth="1"/>
    <col min="5634" max="5639" width="9.109375" style="37"/>
    <col min="5640" max="5640" width="9.6640625" style="37" customWidth="1"/>
    <col min="5641" max="5641" width="9.109375" style="37"/>
    <col min="5642" max="5642" width="8.6640625" style="37" customWidth="1"/>
    <col min="5643" max="5888" width="9.109375" style="37"/>
    <col min="5889" max="5889" width="129.88671875" style="37" customWidth="1"/>
    <col min="5890" max="5895" width="9.109375" style="37"/>
    <col min="5896" max="5896" width="9.6640625" style="37" customWidth="1"/>
    <col min="5897" max="5897" width="9.109375" style="37"/>
    <col min="5898" max="5898" width="8.6640625" style="37" customWidth="1"/>
    <col min="5899" max="6144" width="9.109375" style="37"/>
    <col min="6145" max="6145" width="129.88671875" style="37" customWidth="1"/>
    <col min="6146" max="6151" width="9.109375" style="37"/>
    <col min="6152" max="6152" width="9.6640625" style="37" customWidth="1"/>
    <col min="6153" max="6153" width="9.109375" style="37"/>
    <col min="6154" max="6154" width="8.6640625" style="37" customWidth="1"/>
    <col min="6155" max="6400" width="9.109375" style="37"/>
    <col min="6401" max="6401" width="129.88671875" style="37" customWidth="1"/>
    <col min="6402" max="6407" width="9.109375" style="37"/>
    <col min="6408" max="6408" width="9.6640625" style="37" customWidth="1"/>
    <col min="6409" max="6409" width="9.109375" style="37"/>
    <col min="6410" max="6410" width="8.6640625" style="37" customWidth="1"/>
    <col min="6411" max="6656" width="9.109375" style="37"/>
    <col min="6657" max="6657" width="129.88671875" style="37" customWidth="1"/>
    <col min="6658" max="6663" width="9.109375" style="37"/>
    <col min="6664" max="6664" width="9.6640625" style="37" customWidth="1"/>
    <col min="6665" max="6665" width="9.109375" style="37"/>
    <col min="6666" max="6666" width="8.6640625" style="37" customWidth="1"/>
    <col min="6667" max="6912" width="9.109375" style="37"/>
    <col min="6913" max="6913" width="129.88671875" style="37" customWidth="1"/>
    <col min="6914" max="6919" width="9.109375" style="37"/>
    <col min="6920" max="6920" width="9.6640625" style="37" customWidth="1"/>
    <col min="6921" max="6921" width="9.109375" style="37"/>
    <col min="6922" max="6922" width="8.6640625" style="37" customWidth="1"/>
    <col min="6923" max="7168" width="9.109375" style="37"/>
    <col min="7169" max="7169" width="129.88671875" style="37" customWidth="1"/>
    <col min="7170" max="7175" width="9.109375" style="37"/>
    <col min="7176" max="7176" width="9.6640625" style="37" customWidth="1"/>
    <col min="7177" max="7177" width="9.109375" style="37"/>
    <col min="7178" max="7178" width="8.6640625" style="37" customWidth="1"/>
    <col min="7179" max="7424" width="9.109375" style="37"/>
    <col min="7425" max="7425" width="129.88671875" style="37" customWidth="1"/>
    <col min="7426" max="7431" width="9.109375" style="37"/>
    <col min="7432" max="7432" width="9.6640625" style="37" customWidth="1"/>
    <col min="7433" max="7433" width="9.109375" style="37"/>
    <col min="7434" max="7434" width="8.6640625" style="37" customWidth="1"/>
    <col min="7435" max="7680" width="9.109375" style="37"/>
    <col min="7681" max="7681" width="129.88671875" style="37" customWidth="1"/>
    <col min="7682" max="7687" width="9.109375" style="37"/>
    <col min="7688" max="7688" width="9.6640625" style="37" customWidth="1"/>
    <col min="7689" max="7689" width="9.109375" style="37"/>
    <col min="7690" max="7690" width="8.6640625" style="37" customWidth="1"/>
    <col min="7691" max="7936" width="9.109375" style="37"/>
    <col min="7937" max="7937" width="129.88671875" style="37" customWidth="1"/>
    <col min="7938" max="7943" width="9.109375" style="37"/>
    <col min="7944" max="7944" width="9.6640625" style="37" customWidth="1"/>
    <col min="7945" max="7945" width="9.109375" style="37"/>
    <col min="7946" max="7946" width="8.6640625" style="37" customWidth="1"/>
    <col min="7947" max="8192" width="9.109375" style="37"/>
    <col min="8193" max="8193" width="129.88671875" style="37" customWidth="1"/>
    <col min="8194" max="8199" width="9.109375" style="37"/>
    <col min="8200" max="8200" width="9.6640625" style="37" customWidth="1"/>
    <col min="8201" max="8201" width="9.109375" style="37"/>
    <col min="8202" max="8202" width="8.6640625" style="37" customWidth="1"/>
    <col min="8203" max="8448" width="9.109375" style="37"/>
    <col min="8449" max="8449" width="129.88671875" style="37" customWidth="1"/>
    <col min="8450" max="8455" width="9.109375" style="37"/>
    <col min="8456" max="8456" width="9.6640625" style="37" customWidth="1"/>
    <col min="8457" max="8457" width="9.109375" style="37"/>
    <col min="8458" max="8458" width="8.6640625" style="37" customWidth="1"/>
    <col min="8459" max="8704" width="9.109375" style="37"/>
    <col min="8705" max="8705" width="129.88671875" style="37" customWidth="1"/>
    <col min="8706" max="8711" width="9.109375" style="37"/>
    <col min="8712" max="8712" width="9.6640625" style="37" customWidth="1"/>
    <col min="8713" max="8713" width="9.109375" style="37"/>
    <col min="8714" max="8714" width="8.6640625" style="37" customWidth="1"/>
    <col min="8715" max="8960" width="9.109375" style="37"/>
    <col min="8961" max="8961" width="129.88671875" style="37" customWidth="1"/>
    <col min="8962" max="8967" width="9.109375" style="37"/>
    <col min="8968" max="8968" width="9.6640625" style="37" customWidth="1"/>
    <col min="8969" max="8969" width="9.109375" style="37"/>
    <col min="8970" max="8970" width="8.6640625" style="37" customWidth="1"/>
    <col min="8971" max="9216" width="9.109375" style="37"/>
    <col min="9217" max="9217" width="129.88671875" style="37" customWidth="1"/>
    <col min="9218" max="9223" width="9.109375" style="37"/>
    <col min="9224" max="9224" width="9.6640625" style="37" customWidth="1"/>
    <col min="9225" max="9225" width="9.109375" style="37"/>
    <col min="9226" max="9226" width="8.6640625" style="37" customWidth="1"/>
    <col min="9227" max="9472" width="9.109375" style="37"/>
    <col min="9473" max="9473" width="129.88671875" style="37" customWidth="1"/>
    <col min="9474" max="9479" width="9.109375" style="37"/>
    <col min="9480" max="9480" width="9.6640625" style="37" customWidth="1"/>
    <col min="9481" max="9481" width="9.109375" style="37"/>
    <col min="9482" max="9482" width="8.6640625" style="37" customWidth="1"/>
    <col min="9483" max="9728" width="9.109375" style="37"/>
    <col min="9729" max="9729" width="129.88671875" style="37" customWidth="1"/>
    <col min="9730" max="9735" width="9.109375" style="37"/>
    <col min="9736" max="9736" width="9.6640625" style="37" customWidth="1"/>
    <col min="9737" max="9737" width="9.109375" style="37"/>
    <col min="9738" max="9738" width="8.6640625" style="37" customWidth="1"/>
    <col min="9739" max="9984" width="9.109375" style="37"/>
    <col min="9985" max="9985" width="129.88671875" style="37" customWidth="1"/>
    <col min="9986" max="9991" width="9.109375" style="37"/>
    <col min="9992" max="9992" width="9.6640625" style="37" customWidth="1"/>
    <col min="9993" max="9993" width="9.109375" style="37"/>
    <col min="9994" max="9994" width="8.6640625" style="37" customWidth="1"/>
    <col min="9995" max="10240" width="9.109375" style="37"/>
    <col min="10241" max="10241" width="129.88671875" style="37" customWidth="1"/>
    <col min="10242" max="10247" width="9.109375" style="37"/>
    <col min="10248" max="10248" width="9.6640625" style="37" customWidth="1"/>
    <col min="10249" max="10249" width="9.109375" style="37"/>
    <col min="10250" max="10250" width="8.6640625" style="37" customWidth="1"/>
    <col min="10251" max="10496" width="9.109375" style="37"/>
    <col min="10497" max="10497" width="129.88671875" style="37" customWidth="1"/>
    <col min="10498" max="10503" width="9.109375" style="37"/>
    <col min="10504" max="10504" width="9.6640625" style="37" customWidth="1"/>
    <col min="10505" max="10505" width="9.109375" style="37"/>
    <col min="10506" max="10506" width="8.6640625" style="37" customWidth="1"/>
    <col min="10507" max="10752" width="9.109375" style="37"/>
    <col min="10753" max="10753" width="129.88671875" style="37" customWidth="1"/>
    <col min="10754" max="10759" width="9.109375" style="37"/>
    <col min="10760" max="10760" width="9.6640625" style="37" customWidth="1"/>
    <col min="10761" max="10761" width="9.109375" style="37"/>
    <col min="10762" max="10762" width="8.6640625" style="37" customWidth="1"/>
    <col min="10763" max="11008" width="9.109375" style="37"/>
    <col min="11009" max="11009" width="129.88671875" style="37" customWidth="1"/>
    <col min="11010" max="11015" width="9.109375" style="37"/>
    <col min="11016" max="11016" width="9.6640625" style="37" customWidth="1"/>
    <col min="11017" max="11017" width="9.109375" style="37"/>
    <col min="11018" max="11018" width="8.6640625" style="37" customWidth="1"/>
    <col min="11019" max="11264" width="9.109375" style="37"/>
    <col min="11265" max="11265" width="129.88671875" style="37" customWidth="1"/>
    <col min="11266" max="11271" width="9.109375" style="37"/>
    <col min="11272" max="11272" width="9.6640625" style="37" customWidth="1"/>
    <col min="11273" max="11273" width="9.109375" style="37"/>
    <col min="11274" max="11274" width="8.6640625" style="37" customWidth="1"/>
    <col min="11275" max="11520" width="9.109375" style="37"/>
    <col min="11521" max="11521" width="129.88671875" style="37" customWidth="1"/>
    <col min="11522" max="11527" width="9.109375" style="37"/>
    <col min="11528" max="11528" width="9.6640625" style="37" customWidth="1"/>
    <col min="11529" max="11529" width="9.109375" style="37"/>
    <col min="11530" max="11530" width="8.6640625" style="37" customWidth="1"/>
    <col min="11531" max="11776" width="9.109375" style="37"/>
    <col min="11777" max="11777" width="129.88671875" style="37" customWidth="1"/>
    <col min="11778" max="11783" width="9.109375" style="37"/>
    <col min="11784" max="11784" width="9.6640625" style="37" customWidth="1"/>
    <col min="11785" max="11785" width="9.109375" style="37"/>
    <col min="11786" max="11786" width="8.6640625" style="37" customWidth="1"/>
    <col min="11787" max="12032" width="9.109375" style="37"/>
    <col min="12033" max="12033" width="129.88671875" style="37" customWidth="1"/>
    <col min="12034" max="12039" width="9.109375" style="37"/>
    <col min="12040" max="12040" width="9.6640625" style="37" customWidth="1"/>
    <col min="12041" max="12041" width="9.109375" style="37"/>
    <col min="12042" max="12042" width="8.6640625" style="37" customWidth="1"/>
    <col min="12043" max="12288" width="9.109375" style="37"/>
    <col min="12289" max="12289" width="129.88671875" style="37" customWidth="1"/>
    <col min="12290" max="12295" width="9.109375" style="37"/>
    <col min="12296" max="12296" width="9.6640625" style="37" customWidth="1"/>
    <col min="12297" max="12297" width="9.109375" style="37"/>
    <col min="12298" max="12298" width="8.6640625" style="37" customWidth="1"/>
    <col min="12299" max="12544" width="9.109375" style="37"/>
    <col min="12545" max="12545" width="129.88671875" style="37" customWidth="1"/>
    <col min="12546" max="12551" width="9.109375" style="37"/>
    <col min="12552" max="12552" width="9.6640625" style="37" customWidth="1"/>
    <col min="12553" max="12553" width="9.109375" style="37"/>
    <col min="12554" max="12554" width="8.6640625" style="37" customWidth="1"/>
    <col min="12555" max="12800" width="9.109375" style="37"/>
    <col min="12801" max="12801" width="129.88671875" style="37" customWidth="1"/>
    <col min="12802" max="12807" width="9.109375" style="37"/>
    <col min="12808" max="12808" width="9.6640625" style="37" customWidth="1"/>
    <col min="12809" max="12809" width="9.109375" style="37"/>
    <col min="12810" max="12810" width="8.6640625" style="37" customWidth="1"/>
    <col min="12811" max="13056" width="9.109375" style="37"/>
    <col min="13057" max="13057" width="129.88671875" style="37" customWidth="1"/>
    <col min="13058" max="13063" width="9.109375" style="37"/>
    <col min="13064" max="13064" width="9.6640625" style="37" customWidth="1"/>
    <col min="13065" max="13065" width="9.109375" style="37"/>
    <col min="13066" max="13066" width="8.6640625" style="37" customWidth="1"/>
    <col min="13067" max="13312" width="9.109375" style="37"/>
    <col min="13313" max="13313" width="129.88671875" style="37" customWidth="1"/>
    <col min="13314" max="13319" width="9.109375" style="37"/>
    <col min="13320" max="13320" width="9.6640625" style="37" customWidth="1"/>
    <col min="13321" max="13321" width="9.109375" style="37"/>
    <col min="13322" max="13322" width="8.6640625" style="37" customWidth="1"/>
    <col min="13323" max="13568" width="9.109375" style="37"/>
    <col min="13569" max="13569" width="129.88671875" style="37" customWidth="1"/>
    <col min="13570" max="13575" width="9.109375" style="37"/>
    <col min="13576" max="13576" width="9.6640625" style="37" customWidth="1"/>
    <col min="13577" max="13577" width="9.109375" style="37"/>
    <col min="13578" max="13578" width="8.6640625" style="37" customWidth="1"/>
    <col min="13579" max="13824" width="9.109375" style="37"/>
    <col min="13825" max="13825" width="129.88671875" style="37" customWidth="1"/>
    <col min="13826" max="13831" width="9.109375" style="37"/>
    <col min="13832" max="13832" width="9.6640625" style="37" customWidth="1"/>
    <col min="13833" max="13833" width="9.109375" style="37"/>
    <col min="13834" max="13834" width="8.6640625" style="37" customWidth="1"/>
    <col min="13835" max="14080" width="9.109375" style="37"/>
    <col min="14081" max="14081" width="129.88671875" style="37" customWidth="1"/>
    <col min="14082" max="14087" width="9.109375" style="37"/>
    <col min="14088" max="14088" width="9.6640625" style="37" customWidth="1"/>
    <col min="14089" max="14089" width="9.109375" style="37"/>
    <col min="14090" max="14090" width="8.6640625" style="37" customWidth="1"/>
    <col min="14091" max="14336" width="9.109375" style="37"/>
    <col min="14337" max="14337" width="129.88671875" style="37" customWidth="1"/>
    <col min="14338" max="14343" width="9.109375" style="37"/>
    <col min="14344" max="14344" width="9.6640625" style="37" customWidth="1"/>
    <col min="14345" max="14345" width="9.109375" style="37"/>
    <col min="14346" max="14346" width="8.6640625" style="37" customWidth="1"/>
    <col min="14347" max="14592" width="9.109375" style="37"/>
    <col min="14593" max="14593" width="129.88671875" style="37" customWidth="1"/>
    <col min="14594" max="14599" width="9.109375" style="37"/>
    <col min="14600" max="14600" width="9.6640625" style="37" customWidth="1"/>
    <col min="14601" max="14601" width="9.109375" style="37"/>
    <col min="14602" max="14602" width="8.6640625" style="37" customWidth="1"/>
    <col min="14603" max="14848" width="9.109375" style="37"/>
    <col min="14849" max="14849" width="129.88671875" style="37" customWidth="1"/>
    <col min="14850" max="14855" width="9.109375" style="37"/>
    <col min="14856" max="14856" width="9.6640625" style="37" customWidth="1"/>
    <col min="14857" max="14857" width="9.109375" style="37"/>
    <col min="14858" max="14858" width="8.6640625" style="37" customWidth="1"/>
    <col min="14859" max="15104" width="9.109375" style="37"/>
    <col min="15105" max="15105" width="129.88671875" style="37" customWidth="1"/>
    <col min="15106" max="15111" width="9.109375" style="37"/>
    <col min="15112" max="15112" width="9.6640625" style="37" customWidth="1"/>
    <col min="15113" max="15113" width="9.109375" style="37"/>
    <col min="15114" max="15114" width="8.6640625" style="37" customWidth="1"/>
    <col min="15115" max="15360" width="9.109375" style="37"/>
    <col min="15361" max="15361" width="129.88671875" style="37" customWidth="1"/>
    <col min="15362" max="15367" width="9.109375" style="37"/>
    <col min="15368" max="15368" width="9.6640625" style="37" customWidth="1"/>
    <col min="15369" max="15369" width="9.109375" style="37"/>
    <col min="15370" max="15370" width="8.6640625" style="37" customWidth="1"/>
    <col min="15371" max="15616" width="9.109375" style="37"/>
    <col min="15617" max="15617" width="129.88671875" style="37" customWidth="1"/>
    <col min="15618" max="15623" width="9.109375" style="37"/>
    <col min="15624" max="15624" width="9.6640625" style="37" customWidth="1"/>
    <col min="15625" max="15625" width="9.109375" style="37"/>
    <col min="15626" max="15626" width="8.6640625" style="37" customWidth="1"/>
    <col min="15627" max="15872" width="9.109375" style="37"/>
    <col min="15873" max="15873" width="129.88671875" style="37" customWidth="1"/>
    <col min="15874" max="15879" width="9.109375" style="37"/>
    <col min="15880" max="15880" width="9.6640625" style="37" customWidth="1"/>
    <col min="15881" max="15881" width="9.109375" style="37"/>
    <col min="15882" max="15882" width="8.6640625" style="37" customWidth="1"/>
    <col min="15883" max="16128" width="9.109375" style="37"/>
    <col min="16129" max="16129" width="129.88671875" style="37" customWidth="1"/>
    <col min="16130" max="16135" width="9.109375" style="37"/>
    <col min="16136" max="16136" width="9.6640625" style="37" customWidth="1"/>
    <col min="16137" max="16137" width="9.109375" style="37"/>
    <col min="16138" max="16138" width="8.6640625" style="37" customWidth="1"/>
    <col min="16139" max="16384" width="9.109375" style="37"/>
  </cols>
  <sheetData>
    <row r="1" spans="1:8" ht="13.5" customHeight="1">
      <c r="B1" s="38"/>
      <c r="C1" s="39"/>
      <c r="D1" s="40"/>
      <c r="E1" s="40"/>
      <c r="F1" s="40"/>
      <c r="G1" s="41"/>
    </row>
    <row r="2" spans="1:8" ht="24.6">
      <c r="A2" s="42" t="s">
        <v>24</v>
      </c>
      <c r="B2" s="43"/>
      <c r="C2" s="44"/>
      <c r="D2" s="45"/>
      <c r="E2" s="46"/>
      <c r="F2" s="46"/>
      <c r="G2" s="46"/>
      <c r="H2" s="47"/>
    </row>
    <row r="3" spans="1:8" ht="24.6">
      <c r="A3" s="42"/>
      <c r="B3" s="43"/>
      <c r="C3" s="44"/>
      <c r="D3" s="45"/>
      <c r="E3" s="46"/>
      <c r="F3" s="46"/>
      <c r="G3" s="46"/>
      <c r="H3" s="47"/>
    </row>
    <row r="4" spans="1:8" s="49" customFormat="1" ht="73.5" customHeight="1">
      <c r="A4" s="48" t="s">
        <v>29</v>
      </c>
    </row>
    <row r="5" spans="1:8" ht="125.25" customHeight="1">
      <c r="A5" s="48" t="s">
        <v>50</v>
      </c>
    </row>
    <row r="6" spans="1:8" ht="409.6">
      <c r="A6" s="48" t="s">
        <v>47</v>
      </c>
    </row>
    <row r="7" spans="1:8" ht="56.25" customHeight="1">
      <c r="A7" s="48" t="s">
        <v>25</v>
      </c>
      <c r="D7" s="50"/>
    </row>
    <row r="8" spans="1:8" ht="21.6">
      <c r="A8" s="51"/>
    </row>
    <row r="9" spans="1:8" ht="90">
      <c r="A9" s="48" t="s">
        <v>27</v>
      </c>
    </row>
    <row r="10" spans="1:8" ht="18">
      <c r="A10" s="48" t="s">
        <v>28</v>
      </c>
    </row>
    <row r="11" spans="1:8" ht="18">
      <c r="A11" s="48"/>
    </row>
    <row r="12" spans="1:8" ht="36">
      <c r="A12" s="48" t="s">
        <v>34</v>
      </c>
    </row>
  </sheetData>
  <printOptions horizontalCentered="1"/>
  <pageMargins left="0.94488188976377963" right="0.35433070866141736" top="0.78740157480314965" bottom="0.59055118110236227" header="0.51181102362204722" footer="0.6692913385826772"/>
  <pageSetup paperSize="9" scale="75" orientation="portrait" r:id="rId1"/>
  <headerFooter>
    <oddFooter>&amp;RList: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showZeros="0" tabSelected="1" showWhiteSpace="0" view="pageBreakPreview" zoomScale="97" zoomScaleSheetLayoutView="97" workbookViewId="0">
      <selection activeCell="F20" sqref="F20"/>
    </sheetView>
  </sheetViews>
  <sheetFormatPr defaultColWidth="9" defaultRowHeight="13.8"/>
  <cols>
    <col min="1" max="1" width="6.33203125" style="79" customWidth="1"/>
    <col min="2" max="2" width="36.33203125" style="79" customWidth="1"/>
    <col min="3" max="3" width="9.109375" style="79" customWidth="1"/>
    <col min="4" max="4" width="8.44140625" style="79" customWidth="1"/>
    <col min="5" max="5" width="10.109375" style="79" customWidth="1"/>
    <col min="6" max="6" width="11.88671875" style="79" customWidth="1"/>
    <col min="7" max="7" width="13.6640625" style="79" customWidth="1"/>
    <col min="8" max="8" width="13.6640625" style="80" customWidth="1"/>
    <col min="9" max="9" width="13.6640625" style="79" customWidth="1"/>
    <col min="10" max="16384" width="9" style="79"/>
  </cols>
  <sheetData>
    <row r="1" spans="1:9" ht="33.6" customHeight="1">
      <c r="B1" s="191" t="s">
        <v>93</v>
      </c>
      <c r="C1" s="192"/>
      <c r="D1" s="192"/>
      <c r="E1" s="192"/>
    </row>
    <row r="2" spans="1:9" ht="13.95" customHeight="1">
      <c r="A2" s="78"/>
      <c r="B2" s="78"/>
      <c r="C2" s="78"/>
      <c r="D2" s="78"/>
      <c r="E2" s="78"/>
      <c r="F2" s="78"/>
    </row>
    <row r="3" spans="1:9" ht="15" customHeight="1">
      <c r="A3" s="78"/>
      <c r="B3" s="190" t="s">
        <v>38</v>
      </c>
      <c r="C3" s="190"/>
      <c r="D3" s="190"/>
      <c r="E3" s="190"/>
      <c r="F3" s="156"/>
    </row>
    <row r="4" spans="1:9" ht="13.5" customHeight="1">
      <c r="A4" s="2"/>
    </row>
    <row r="5" spans="1:9" ht="16.2" thickBot="1">
      <c r="A5" s="81" t="s">
        <v>5</v>
      </c>
      <c r="B5" s="82" t="s">
        <v>6</v>
      </c>
      <c r="C5" s="81" t="s">
        <v>7</v>
      </c>
      <c r="D5" s="83" t="s">
        <v>8</v>
      </c>
      <c r="E5" s="84" t="s">
        <v>9</v>
      </c>
      <c r="F5" s="85" t="s">
        <v>10</v>
      </c>
    </row>
    <row r="6" spans="1:9" ht="16.2" thickTop="1">
      <c r="A6" s="69"/>
      <c r="B6" s="69"/>
      <c r="C6" s="69"/>
      <c r="D6" s="69"/>
      <c r="E6" s="69"/>
      <c r="F6" s="69"/>
    </row>
    <row r="7" spans="1:9" ht="16.2" thickBot="1">
      <c r="A7" s="66"/>
      <c r="B7" s="66" t="s">
        <v>17</v>
      </c>
      <c r="C7" s="66"/>
      <c r="D7" s="66"/>
      <c r="E7" s="66"/>
      <c r="F7" s="66"/>
    </row>
    <row r="8" spans="1:9">
      <c r="A8" s="3"/>
      <c r="B8" s="3"/>
      <c r="C8" s="3"/>
      <c r="D8" s="3"/>
      <c r="E8" s="3"/>
      <c r="F8" s="3"/>
      <c r="G8" s="86"/>
      <c r="H8" s="86"/>
      <c r="I8" s="86"/>
    </row>
    <row r="9" spans="1:9" ht="85.2" customHeight="1">
      <c r="A9" s="73">
        <f>COUNT(#REF!)+1</f>
        <v>1</v>
      </c>
      <c r="B9" s="87" t="s">
        <v>15</v>
      </c>
      <c r="C9" s="88" t="s">
        <v>3</v>
      </c>
      <c r="D9" s="89">
        <v>1</v>
      </c>
      <c r="E9" s="89">
        <v>0</v>
      </c>
      <c r="F9" s="89">
        <f t="shared" ref="F9" si="0">D9*E9</f>
        <v>0</v>
      </c>
      <c r="G9" s="86"/>
      <c r="H9" s="86"/>
      <c r="I9" s="86"/>
    </row>
    <row r="10" spans="1:9" ht="15" customHeight="1">
      <c r="A10" s="90"/>
      <c r="B10" s="91"/>
      <c r="C10" s="91"/>
      <c r="D10" s="91"/>
      <c r="E10" s="75"/>
      <c r="F10" s="76">
        <f t="shared" ref="F10:F14" si="1">D10*E10</f>
        <v>0</v>
      </c>
      <c r="G10" s="92"/>
      <c r="H10" s="86"/>
      <c r="I10" s="86"/>
    </row>
    <row r="11" spans="1:9" ht="84.6" customHeight="1">
      <c r="A11" s="73" t="s">
        <v>36</v>
      </c>
      <c r="B11" s="87" t="s">
        <v>52</v>
      </c>
      <c r="C11" s="88" t="s">
        <v>51</v>
      </c>
      <c r="D11" s="89">
        <v>1</v>
      </c>
      <c r="E11" s="89">
        <v>0</v>
      </c>
      <c r="F11" s="67">
        <f>D11*E11</f>
        <v>0</v>
      </c>
      <c r="G11" s="93"/>
      <c r="H11" s="86"/>
      <c r="I11" s="86"/>
    </row>
    <row r="12" spans="1:9" ht="15" customHeight="1">
      <c r="A12" s="73"/>
      <c r="B12" s="91"/>
      <c r="C12" s="91"/>
      <c r="D12" s="91"/>
      <c r="E12" s="75"/>
      <c r="F12" s="76"/>
      <c r="G12" s="92"/>
      <c r="H12" s="86"/>
      <c r="I12" s="86"/>
    </row>
    <row r="13" spans="1:9" ht="136.94999999999999" customHeight="1">
      <c r="A13" s="73" t="s">
        <v>37</v>
      </c>
      <c r="B13" s="94" t="s">
        <v>92</v>
      </c>
      <c r="C13" s="95"/>
      <c r="D13" s="96" t="s">
        <v>2</v>
      </c>
      <c r="E13" s="75">
        <v>0</v>
      </c>
      <c r="F13" s="76"/>
      <c r="H13" s="86"/>
      <c r="I13" s="86"/>
    </row>
    <row r="14" spans="1:9" ht="32.25" customHeight="1">
      <c r="A14" s="73"/>
      <c r="B14" s="94" t="s">
        <v>43</v>
      </c>
      <c r="C14" s="95" t="s">
        <v>16</v>
      </c>
      <c r="D14" s="69">
        <v>8</v>
      </c>
      <c r="E14" s="74">
        <v>0</v>
      </c>
      <c r="F14" s="67">
        <f t="shared" si="1"/>
        <v>0</v>
      </c>
      <c r="H14" s="86"/>
      <c r="I14" s="86"/>
    </row>
    <row r="15" spans="1:9" ht="16.2" customHeight="1">
      <c r="A15" s="73"/>
      <c r="B15" s="94"/>
      <c r="C15" s="95"/>
      <c r="D15" s="96"/>
      <c r="E15" s="75"/>
      <c r="F15" s="76"/>
      <c r="H15" s="86"/>
      <c r="I15" s="86"/>
    </row>
    <row r="16" spans="1:9" ht="218.4">
      <c r="A16" s="73" t="s">
        <v>39</v>
      </c>
      <c r="B16" s="94" t="s">
        <v>54</v>
      </c>
      <c r="C16" s="95"/>
      <c r="D16" s="96"/>
      <c r="E16" s="75"/>
      <c r="F16" s="76"/>
      <c r="H16" s="86"/>
      <c r="I16" s="86"/>
    </row>
    <row r="17" spans="1:9" ht="16.2" customHeight="1">
      <c r="A17" s="73"/>
      <c r="B17" s="97" t="s">
        <v>55</v>
      </c>
      <c r="C17" s="95" t="s">
        <v>16</v>
      </c>
      <c r="D17" s="89">
        <v>18</v>
      </c>
      <c r="E17" s="74">
        <v>0</v>
      </c>
      <c r="F17" s="67">
        <f t="shared" ref="F17:F20" si="2">D17*E17</f>
        <v>0</v>
      </c>
      <c r="H17" s="86"/>
      <c r="I17" s="86"/>
    </row>
    <row r="18" spans="1:9" ht="16.2" customHeight="1">
      <c r="A18" s="73"/>
      <c r="B18" s="97" t="s">
        <v>56</v>
      </c>
      <c r="C18" s="95" t="s">
        <v>16</v>
      </c>
      <c r="D18" s="89">
        <v>18</v>
      </c>
      <c r="E18" s="74">
        <v>0</v>
      </c>
      <c r="F18" s="67">
        <f t="shared" si="2"/>
        <v>0</v>
      </c>
      <c r="H18" s="86"/>
      <c r="I18" s="86"/>
    </row>
    <row r="19" spans="1:9" ht="16.2" customHeight="1">
      <c r="A19" s="73"/>
      <c r="B19" s="94"/>
      <c r="C19" s="95"/>
      <c r="D19" s="96"/>
      <c r="E19" s="75"/>
      <c r="F19" s="67">
        <f t="shared" si="2"/>
        <v>0</v>
      </c>
      <c r="H19" s="86"/>
      <c r="I19" s="86"/>
    </row>
    <row r="20" spans="1:9" ht="103.95" customHeight="1">
      <c r="A20" s="73" t="s">
        <v>40</v>
      </c>
      <c r="B20" s="94" t="s">
        <v>44</v>
      </c>
      <c r="C20" s="95" t="s">
        <v>3</v>
      </c>
      <c r="D20" s="69">
        <v>1</v>
      </c>
      <c r="E20" s="74">
        <v>0</v>
      </c>
      <c r="F20" s="67">
        <f t="shared" si="2"/>
        <v>0</v>
      </c>
      <c r="H20" s="86"/>
      <c r="I20" s="86"/>
    </row>
    <row r="21" spans="1:9" ht="17.25" customHeight="1">
      <c r="A21" s="98"/>
      <c r="B21" s="94"/>
      <c r="C21" s="95"/>
      <c r="D21" s="96"/>
      <c r="E21" s="75"/>
      <c r="F21" s="76"/>
      <c r="H21" s="86"/>
      <c r="I21" s="86"/>
    </row>
    <row r="22" spans="1:9" ht="230.4" customHeight="1">
      <c r="A22" s="73" t="s">
        <v>41</v>
      </c>
      <c r="B22" s="179" t="s">
        <v>95</v>
      </c>
      <c r="C22" s="95"/>
      <c r="D22" s="89"/>
      <c r="E22" s="193"/>
      <c r="F22" s="193"/>
      <c r="H22" s="86"/>
      <c r="I22" s="86"/>
    </row>
    <row r="23" spans="1:9" ht="15" customHeight="1">
      <c r="A23" s="73"/>
      <c r="B23" s="94"/>
      <c r="C23" s="160" t="s">
        <v>16</v>
      </c>
      <c r="D23" s="89">
        <v>4</v>
      </c>
      <c r="E23" s="74">
        <v>0</v>
      </c>
      <c r="F23" s="74">
        <f t="shared" ref="F23:F25" si="3">D23*E23</f>
        <v>0</v>
      </c>
      <c r="H23" s="86"/>
      <c r="I23" s="86"/>
    </row>
    <row r="24" spans="1:9" ht="15.6">
      <c r="A24" s="1"/>
      <c r="B24" s="6"/>
      <c r="C24" s="95"/>
      <c r="D24" s="3"/>
      <c r="E24" s="77"/>
      <c r="F24" s="74">
        <f t="shared" si="3"/>
        <v>0</v>
      </c>
      <c r="H24" s="86"/>
      <c r="I24" s="86"/>
    </row>
    <row r="25" spans="1:9" ht="78.599999999999994" customHeight="1">
      <c r="A25" s="73" t="s">
        <v>53</v>
      </c>
      <c r="B25" s="94" t="s">
        <v>35</v>
      </c>
      <c r="C25" s="95" t="s">
        <v>3</v>
      </c>
      <c r="D25" s="89">
        <v>1</v>
      </c>
      <c r="E25" s="74">
        <v>0</v>
      </c>
      <c r="F25" s="74">
        <f t="shared" si="3"/>
        <v>0</v>
      </c>
      <c r="H25" s="86"/>
      <c r="I25" s="86"/>
    </row>
    <row r="26" spans="1:9" ht="15.6">
      <c r="A26" s="73"/>
      <c r="B26" s="94"/>
      <c r="C26" s="95"/>
      <c r="D26" s="96"/>
      <c r="E26" s="75"/>
      <c r="F26" s="76"/>
      <c r="H26" s="86"/>
      <c r="I26" s="86"/>
    </row>
    <row r="27" spans="1:9" ht="136.19999999999999" customHeight="1">
      <c r="A27" s="73" t="s">
        <v>42</v>
      </c>
      <c r="B27" s="179" t="s">
        <v>46</v>
      </c>
      <c r="C27" s="95" t="s">
        <v>3</v>
      </c>
      <c r="D27" s="95">
        <v>1</v>
      </c>
      <c r="E27" s="74">
        <v>0</v>
      </c>
      <c r="F27" s="74">
        <f t="shared" ref="F27" si="4">E27*D27</f>
        <v>0</v>
      </c>
      <c r="H27" s="86"/>
      <c r="I27" s="86"/>
    </row>
    <row r="28" spans="1:9" ht="15.6">
      <c r="A28" s="98"/>
      <c r="B28" s="94"/>
      <c r="C28" s="95"/>
      <c r="D28" s="96"/>
      <c r="E28" s="75"/>
      <c r="F28" s="76"/>
    </row>
    <row r="29" spans="1:9" ht="14.4" thickBot="1">
      <c r="A29" s="2"/>
      <c r="B29" s="5"/>
      <c r="C29" s="99"/>
      <c r="D29" s="3"/>
      <c r="E29" s="100"/>
      <c r="F29" s="101"/>
    </row>
    <row r="30" spans="1:9" ht="16.2" thickBot="1">
      <c r="A30" s="7"/>
      <c r="B30" s="102" t="s">
        <v>18</v>
      </c>
      <c r="C30" s="8"/>
      <c r="D30" s="8"/>
      <c r="E30" s="8"/>
      <c r="F30" s="165">
        <f>SUM(F9:F28)</f>
        <v>0</v>
      </c>
    </row>
    <row r="31" spans="1:9">
      <c r="A31" s="103"/>
    </row>
  </sheetData>
  <mergeCells count="3">
    <mergeCell ref="B3:E3"/>
    <mergeCell ref="B1:E1"/>
    <mergeCell ref="E22:F22"/>
  </mergeCells>
  <pageMargins left="0.70866141732283472" right="0.70866141732283472" top="0" bottom="0.74803149606299213" header="0.31496062992125984" footer="0.31496062992125984"/>
  <pageSetup paperSize="9" scale="78" orientation="portrait" r:id="rId1"/>
  <headerFooter alignWithMargins="0">
    <oddFooter>&amp;RList: &amp;P/&amp;N</oddFooter>
  </headerFooter>
  <rowBreaks count="1" manualBreakCount="1">
    <brk id="1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
  <sheetViews>
    <sheetView showZeros="0" showWhiteSpace="0" view="pageBreakPreview" zoomScale="85" zoomScaleSheetLayoutView="85" workbookViewId="0">
      <selection activeCell="F21" sqref="F21"/>
    </sheetView>
  </sheetViews>
  <sheetFormatPr defaultColWidth="9" defaultRowHeight="13.8"/>
  <cols>
    <col min="1" max="1" width="7.88671875" style="79" customWidth="1"/>
    <col min="2" max="2" width="41" style="79" customWidth="1"/>
    <col min="3" max="3" width="9.33203125" style="79" customWidth="1"/>
    <col min="4" max="4" width="10.5546875" style="79" customWidth="1"/>
    <col min="5" max="5" width="10" style="79" customWidth="1"/>
    <col min="6" max="6" width="11.33203125" style="79" customWidth="1"/>
    <col min="7" max="9" width="11.109375" style="104" customWidth="1"/>
    <col min="10" max="16384" width="9" style="79"/>
  </cols>
  <sheetData>
    <row r="1" spans="1:13" ht="35.4" customHeight="1">
      <c r="B1" s="192" t="s">
        <v>93</v>
      </c>
      <c r="C1" s="192"/>
      <c r="D1" s="192"/>
      <c r="E1" s="192"/>
    </row>
    <row r="2" spans="1:13" ht="13.95" customHeight="1">
      <c r="A2" s="78"/>
      <c r="B2" s="78"/>
      <c r="C2" s="78"/>
      <c r="D2" s="78"/>
      <c r="E2" s="78"/>
      <c r="F2" s="78"/>
      <c r="H2" s="105"/>
    </row>
    <row r="3" spans="1:13" ht="15.6" customHeight="1">
      <c r="A3" s="78"/>
      <c r="B3" s="190" t="s">
        <v>38</v>
      </c>
      <c r="C3" s="190"/>
      <c r="D3" s="190"/>
      <c r="E3" s="190"/>
      <c r="F3" s="156"/>
      <c r="H3" s="105"/>
    </row>
    <row r="4" spans="1:13" ht="15.6" customHeight="1">
      <c r="A4" s="2"/>
      <c r="H4" s="105"/>
    </row>
    <row r="5" spans="1:13" ht="16.2" thickBot="1">
      <c r="A5" s="81" t="s">
        <v>5</v>
      </c>
      <c r="B5" s="82" t="s">
        <v>6</v>
      </c>
      <c r="C5" s="81" t="s">
        <v>7</v>
      </c>
      <c r="D5" s="83" t="s">
        <v>8</v>
      </c>
      <c r="E5" s="84" t="s">
        <v>9</v>
      </c>
      <c r="F5" s="85" t="s">
        <v>10</v>
      </c>
      <c r="K5" s="80"/>
    </row>
    <row r="6" spans="1:13" ht="16.2" thickTop="1">
      <c r="A6" s="69"/>
      <c r="B6" s="69"/>
      <c r="C6" s="69"/>
      <c r="D6" s="69"/>
      <c r="E6" s="69"/>
      <c r="F6" s="69"/>
    </row>
    <row r="7" spans="1:13">
      <c r="A7" s="3"/>
      <c r="B7" s="3"/>
      <c r="C7" s="3"/>
      <c r="D7" s="3"/>
      <c r="E7" s="3"/>
      <c r="F7" s="3"/>
    </row>
    <row r="8" spans="1:13" ht="16.2" thickBot="1">
      <c r="A8" s="4"/>
      <c r="B8" s="66" t="s">
        <v>11</v>
      </c>
      <c r="C8" s="4"/>
      <c r="D8" s="4"/>
      <c r="E8" s="4"/>
      <c r="F8" s="4"/>
    </row>
    <row r="9" spans="1:13">
      <c r="A9" s="72"/>
      <c r="B9" s="3"/>
      <c r="C9" s="3"/>
      <c r="D9" s="3"/>
      <c r="E9" s="3"/>
      <c r="F9" s="3"/>
    </row>
    <row r="10" spans="1:13" ht="234">
      <c r="A10" s="73">
        <f>COUNT(#REF!)+1</f>
        <v>1</v>
      </c>
      <c r="B10" s="158" t="s">
        <v>57</v>
      </c>
      <c r="C10" s="69"/>
      <c r="D10" s="69"/>
      <c r="E10" s="67">
        <v>0</v>
      </c>
      <c r="F10" s="106">
        <f t="shared" ref="F10:F21" si="0">D10*E10</f>
        <v>0</v>
      </c>
      <c r="H10" s="107"/>
      <c r="I10" s="107"/>
      <c r="J10" s="108"/>
      <c r="K10" s="108"/>
      <c r="L10" s="108"/>
      <c r="M10" s="108"/>
    </row>
    <row r="11" spans="1:13" ht="199.95" customHeight="1">
      <c r="A11" s="73"/>
      <c r="B11" s="109" t="s">
        <v>58</v>
      </c>
      <c r="C11" s="69"/>
      <c r="D11" s="69"/>
      <c r="E11" s="67">
        <v>0</v>
      </c>
      <c r="F11" s="106">
        <f t="shared" si="0"/>
        <v>0</v>
      </c>
      <c r="H11" s="107"/>
      <c r="I11" s="107"/>
      <c r="J11" s="110"/>
      <c r="K11" s="110"/>
      <c r="L11" s="110"/>
    </row>
    <row r="12" spans="1:13" ht="145.5" customHeight="1">
      <c r="A12" s="73"/>
      <c r="B12" s="109" t="s">
        <v>59</v>
      </c>
      <c r="C12" s="69"/>
      <c r="D12" s="69"/>
      <c r="E12" s="67">
        <v>0</v>
      </c>
      <c r="F12" s="106">
        <f t="shared" si="0"/>
        <v>0</v>
      </c>
      <c r="H12" s="107"/>
      <c r="I12" s="107"/>
      <c r="J12" s="110"/>
      <c r="K12" s="110"/>
      <c r="L12" s="110"/>
    </row>
    <row r="13" spans="1:13" ht="15.6">
      <c r="A13" s="73"/>
      <c r="B13" s="111" t="s">
        <v>20</v>
      </c>
      <c r="C13" s="95" t="s">
        <v>16</v>
      </c>
      <c r="D13" s="69">
        <v>20</v>
      </c>
      <c r="E13" s="67">
        <v>0</v>
      </c>
      <c r="F13" s="67">
        <f t="shared" si="0"/>
        <v>0</v>
      </c>
      <c r="H13" s="107"/>
      <c r="I13" s="107"/>
    </row>
    <row r="14" spans="1:13" ht="15.6">
      <c r="A14" s="73"/>
      <c r="B14" s="111" t="s">
        <v>21</v>
      </c>
      <c r="C14" s="95" t="s">
        <v>16</v>
      </c>
      <c r="D14" s="69">
        <v>5</v>
      </c>
      <c r="E14" s="67">
        <v>0</v>
      </c>
      <c r="F14" s="67">
        <f t="shared" si="0"/>
        <v>0</v>
      </c>
      <c r="H14" s="107"/>
      <c r="I14" s="107"/>
    </row>
    <row r="15" spans="1:13" ht="15.6">
      <c r="A15" s="73"/>
      <c r="B15" s="111" t="s">
        <v>22</v>
      </c>
      <c r="C15" s="95" t="s">
        <v>16</v>
      </c>
      <c r="D15" s="69">
        <v>20</v>
      </c>
      <c r="E15" s="67">
        <v>0</v>
      </c>
      <c r="F15" s="67">
        <f t="shared" si="0"/>
        <v>0</v>
      </c>
      <c r="H15" s="107"/>
      <c r="I15" s="107"/>
      <c r="K15" s="77"/>
    </row>
    <row r="16" spans="1:13" ht="15.6">
      <c r="A16" s="112"/>
      <c r="B16" s="113"/>
      <c r="C16" s="114"/>
      <c r="D16" s="96"/>
      <c r="E16" s="115"/>
      <c r="F16" s="76">
        <f t="shared" si="0"/>
        <v>0</v>
      </c>
      <c r="H16" s="107"/>
      <c r="I16" s="107"/>
    </row>
    <row r="17" spans="1:9" ht="64.5" customHeight="1">
      <c r="A17" s="73">
        <f>COUNT($A$10:A15)+1</f>
        <v>2</v>
      </c>
      <c r="B17" s="116" t="s">
        <v>61</v>
      </c>
      <c r="C17" s="69"/>
      <c r="D17" s="96"/>
      <c r="E17" s="67"/>
      <c r="F17" s="106"/>
      <c r="H17" s="107"/>
      <c r="I17" s="107"/>
    </row>
    <row r="18" spans="1:9" ht="15.6">
      <c r="A18" s="73"/>
      <c r="B18" s="116" t="s">
        <v>23</v>
      </c>
      <c r="C18" s="95" t="s">
        <v>0</v>
      </c>
      <c r="D18" s="69">
        <v>8</v>
      </c>
      <c r="E18" s="67">
        <v>0</v>
      </c>
      <c r="F18" s="67">
        <f t="shared" si="0"/>
        <v>0</v>
      </c>
      <c r="H18" s="107"/>
      <c r="I18" s="107"/>
    </row>
    <row r="19" spans="1:9" ht="15.6">
      <c r="A19" s="73"/>
      <c r="B19" s="116"/>
      <c r="C19" s="95"/>
      <c r="D19" s="69"/>
      <c r="E19" s="67"/>
      <c r="F19" s="67">
        <f t="shared" si="0"/>
        <v>0</v>
      </c>
      <c r="H19" s="107"/>
      <c r="I19" s="107"/>
    </row>
    <row r="20" spans="1:9" ht="15.6">
      <c r="A20" s="73"/>
      <c r="B20" s="68"/>
      <c r="C20" s="95"/>
      <c r="D20" s="69"/>
      <c r="E20" s="67"/>
      <c r="F20" s="67">
        <f t="shared" si="0"/>
        <v>0</v>
      </c>
      <c r="H20" s="107"/>
      <c r="I20" s="107"/>
    </row>
    <row r="21" spans="1:9" ht="113.25" customHeight="1">
      <c r="A21" s="73">
        <f>COUNT($A$10:A20)+1</f>
        <v>3</v>
      </c>
      <c r="B21" s="68" t="s">
        <v>31</v>
      </c>
      <c r="C21" s="95" t="s">
        <v>3</v>
      </c>
      <c r="D21" s="69">
        <v>1</v>
      </c>
      <c r="E21" s="67">
        <v>0</v>
      </c>
      <c r="F21" s="67">
        <f t="shared" si="0"/>
        <v>0</v>
      </c>
      <c r="H21" s="107"/>
      <c r="I21" s="107"/>
    </row>
    <row r="22" spans="1:9" ht="15.6">
      <c r="A22" s="73"/>
      <c r="B22" s="188"/>
      <c r="C22" s="95"/>
      <c r="D22" s="69"/>
      <c r="E22" s="67"/>
      <c r="F22" s="67"/>
      <c r="H22" s="107">
        <f t="shared" ref="H22" si="1">G22*0.03</f>
        <v>0</v>
      </c>
    </row>
    <row r="23" spans="1:9" ht="14.4" thickBot="1">
      <c r="A23" s="117"/>
      <c r="B23" s="117"/>
      <c r="C23" s="117"/>
    </row>
    <row r="24" spans="1:9" ht="16.2" thickBot="1">
      <c r="A24" s="52"/>
      <c r="B24" s="102" t="s">
        <v>60</v>
      </c>
      <c r="C24" s="53"/>
      <c r="D24" s="8"/>
      <c r="E24" s="8"/>
      <c r="F24" s="165">
        <f>SUM(F10:F21)</f>
        <v>0</v>
      </c>
    </row>
  </sheetData>
  <mergeCells count="2">
    <mergeCell ref="B1:E1"/>
    <mergeCell ref="B3:E3"/>
  </mergeCells>
  <pageMargins left="0.70866141732283472" right="0.70866141732283472" top="0" bottom="0.74803149606299213" header="0.31496062992125984" footer="0.31496062992125984"/>
  <pageSetup paperSize="9" scale="96" orientation="portrait" r:id="rId1"/>
  <headerFooter alignWithMargins="0">
    <oddFooter>&amp;RList: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showZeros="0" view="pageBreakPreview" zoomScale="85" zoomScaleSheetLayoutView="85" workbookViewId="0">
      <selection activeCell="F27" sqref="F27"/>
    </sheetView>
  </sheetViews>
  <sheetFormatPr defaultColWidth="9" defaultRowHeight="16.2"/>
  <cols>
    <col min="1" max="1" width="6.6640625" style="18" customWidth="1"/>
    <col min="2" max="2" width="41" style="18" customWidth="1"/>
    <col min="3" max="3" width="8.88671875" style="18" customWidth="1"/>
    <col min="4" max="4" width="7.6640625" style="18" customWidth="1"/>
    <col min="5" max="5" width="11.6640625" style="18" customWidth="1"/>
    <col min="6" max="6" width="11.33203125" style="18" customWidth="1"/>
    <col min="7" max="7" width="12.88671875" style="26" customWidth="1"/>
    <col min="8" max="9" width="12.88671875" style="27" customWidth="1"/>
    <col min="10" max="16384" width="9" style="18"/>
  </cols>
  <sheetData>
    <row r="1" spans="1:13" ht="35.4" customHeight="1">
      <c r="A1" s="79"/>
      <c r="B1" s="192" t="s">
        <v>93</v>
      </c>
      <c r="C1" s="192"/>
      <c r="D1" s="192"/>
      <c r="E1" s="192"/>
      <c r="F1" s="79"/>
    </row>
    <row r="2" spans="1:13">
      <c r="A2" s="16"/>
      <c r="B2" s="16"/>
      <c r="C2" s="16"/>
      <c r="D2" s="16"/>
      <c r="E2" s="16"/>
      <c r="F2" s="16"/>
    </row>
    <row r="3" spans="1:13">
      <c r="A3" s="16"/>
      <c r="B3" s="195" t="s">
        <v>38</v>
      </c>
      <c r="C3" s="195"/>
      <c r="D3" s="195"/>
      <c r="E3" s="195"/>
      <c r="F3" s="156"/>
    </row>
    <row r="4" spans="1:13">
      <c r="A4" s="17"/>
    </row>
    <row r="5" spans="1:13" ht="16.8" thickBot="1">
      <c r="A5" s="9" t="s">
        <v>5</v>
      </c>
      <c r="B5" s="10" t="s">
        <v>6</v>
      </c>
      <c r="C5" s="9" t="s">
        <v>7</v>
      </c>
      <c r="D5" s="11" t="s">
        <v>8</v>
      </c>
      <c r="E5" s="12" t="s">
        <v>9</v>
      </c>
      <c r="F5" s="13" t="s">
        <v>10</v>
      </c>
      <c r="K5" s="28"/>
    </row>
    <row r="6" spans="1:13" ht="16.8" thickTop="1">
      <c r="A6" s="14"/>
      <c r="B6" s="14"/>
      <c r="C6" s="14"/>
      <c r="D6" s="14"/>
      <c r="E6" s="14"/>
      <c r="F6" s="14"/>
      <c r="K6" s="28"/>
    </row>
    <row r="7" spans="1:13">
      <c r="A7" s="23"/>
      <c r="B7" s="23"/>
      <c r="C7" s="23"/>
      <c r="D7" s="23"/>
      <c r="E7" s="23"/>
      <c r="F7" s="23"/>
    </row>
    <row r="8" spans="1:13" ht="16.8" thickBot="1">
      <c r="A8" s="25"/>
      <c r="B8" s="15" t="s">
        <v>1</v>
      </c>
      <c r="C8" s="25"/>
      <c r="D8" s="25"/>
      <c r="E8" s="25"/>
      <c r="F8" s="25"/>
    </row>
    <row r="9" spans="1:13">
      <c r="A9" s="19"/>
      <c r="B9" s="19"/>
      <c r="C9" s="23"/>
      <c r="D9" s="23"/>
      <c r="E9" s="23"/>
      <c r="F9" s="23"/>
    </row>
    <row r="10" spans="1:13" ht="218.25" customHeight="1">
      <c r="A10" s="73">
        <f>COUNT($A$9:A9)+1</f>
        <v>1</v>
      </c>
      <c r="B10" s="87" t="s">
        <v>62</v>
      </c>
      <c r="C10" s="118"/>
      <c r="D10" s="119"/>
      <c r="E10" s="196"/>
      <c r="F10" s="196"/>
      <c r="H10" s="194"/>
      <c r="I10" s="194"/>
      <c r="J10" s="194"/>
      <c r="K10" s="194"/>
      <c r="L10" s="194"/>
      <c r="M10" s="194"/>
    </row>
    <row r="11" spans="1:13" ht="31.2">
      <c r="A11" s="73"/>
      <c r="B11" s="121" t="s">
        <v>30</v>
      </c>
      <c r="C11" s="69"/>
      <c r="D11" s="69"/>
      <c r="E11" s="69"/>
      <c r="F11" s="96"/>
      <c r="H11" s="30"/>
      <c r="I11" s="30"/>
      <c r="J11" s="29"/>
      <c r="K11" s="29"/>
      <c r="L11" s="29"/>
      <c r="M11" s="29"/>
    </row>
    <row r="12" spans="1:13" ht="21.6">
      <c r="A12" s="73"/>
      <c r="B12" s="71" t="s">
        <v>65</v>
      </c>
      <c r="C12" s="95" t="s">
        <v>16</v>
      </c>
      <c r="D12" s="69">
        <v>18</v>
      </c>
      <c r="E12" s="69">
        <v>0</v>
      </c>
      <c r="F12" s="67">
        <f t="shared" ref="F12:F30" si="0">D12*E12</f>
        <v>0</v>
      </c>
      <c r="H12" s="30"/>
      <c r="I12" s="30"/>
      <c r="J12" s="29"/>
      <c r="K12" s="29"/>
      <c r="L12" s="29"/>
      <c r="M12" s="29"/>
    </row>
    <row r="13" spans="1:13" ht="21.6">
      <c r="A13" s="73"/>
      <c r="B13" s="71" t="s">
        <v>45</v>
      </c>
      <c r="C13" s="95" t="s">
        <v>16</v>
      </c>
      <c r="D13" s="69">
        <v>10</v>
      </c>
      <c r="E13" s="69">
        <v>0</v>
      </c>
      <c r="F13" s="67">
        <f t="shared" si="0"/>
        <v>0</v>
      </c>
      <c r="H13" s="30"/>
      <c r="I13" s="30"/>
      <c r="J13" s="29"/>
      <c r="K13" s="29"/>
      <c r="L13" s="29"/>
      <c r="M13" s="29"/>
    </row>
    <row r="14" spans="1:13" ht="18">
      <c r="A14" s="73"/>
      <c r="B14" s="71" t="s">
        <v>19</v>
      </c>
      <c r="C14" s="95" t="s">
        <v>16</v>
      </c>
      <c r="D14" s="69">
        <v>18</v>
      </c>
      <c r="E14" s="69">
        <v>0</v>
      </c>
      <c r="F14" s="67">
        <f t="shared" si="0"/>
        <v>0</v>
      </c>
      <c r="H14" s="30"/>
      <c r="I14" s="30"/>
      <c r="K14" s="24"/>
    </row>
    <row r="15" spans="1:13" ht="18">
      <c r="A15" s="73"/>
      <c r="B15" s="71"/>
      <c r="C15" s="95"/>
      <c r="D15" s="122"/>
      <c r="E15" s="67"/>
      <c r="F15" s="76">
        <f t="shared" si="0"/>
        <v>0</v>
      </c>
      <c r="H15" s="30"/>
      <c r="I15" s="30"/>
      <c r="K15" s="24"/>
    </row>
    <row r="16" spans="1:13" ht="46.8">
      <c r="A16" s="73">
        <f>COUNT($A$9:A15)+1</f>
        <v>2</v>
      </c>
      <c r="B16" s="68" t="s">
        <v>90</v>
      </c>
      <c r="C16" s="69"/>
      <c r="D16" s="70"/>
      <c r="E16" s="197"/>
      <c r="F16" s="197"/>
      <c r="H16" s="30"/>
      <c r="I16" s="30"/>
    </row>
    <row r="17" spans="1:13">
      <c r="A17" s="73"/>
      <c r="B17" s="71" t="s">
        <v>66</v>
      </c>
      <c r="C17" s="95" t="s">
        <v>0</v>
      </c>
      <c r="D17" s="118">
        <v>1</v>
      </c>
      <c r="E17" s="67">
        <v>0</v>
      </c>
      <c r="F17" s="67">
        <f t="shared" si="0"/>
        <v>0</v>
      </c>
      <c r="H17" s="30"/>
      <c r="I17" s="30"/>
    </row>
    <row r="18" spans="1:13">
      <c r="A18" s="112"/>
      <c r="B18" s="123"/>
      <c r="C18" s="114"/>
      <c r="D18" s="91"/>
      <c r="E18" s="115"/>
      <c r="F18" s="67">
        <f t="shared" si="0"/>
        <v>0</v>
      </c>
      <c r="H18" s="30"/>
      <c r="I18" s="30"/>
    </row>
    <row r="19" spans="1:13" ht="54" customHeight="1">
      <c r="A19" s="73">
        <f>COUNT($A$9:A18)+1</f>
        <v>3</v>
      </c>
      <c r="B19" s="68" t="s">
        <v>26</v>
      </c>
      <c r="C19" s="95" t="s">
        <v>3</v>
      </c>
      <c r="D19" s="69">
        <v>1</v>
      </c>
      <c r="E19" s="67">
        <v>0</v>
      </c>
      <c r="F19" s="67">
        <f t="shared" si="0"/>
        <v>0</v>
      </c>
      <c r="G19" s="30"/>
      <c r="H19" s="30"/>
      <c r="I19" s="30"/>
    </row>
    <row r="20" spans="1:13" ht="21.6">
      <c r="A20" s="73"/>
      <c r="B20" s="109"/>
      <c r="C20" s="95"/>
      <c r="D20" s="69"/>
      <c r="E20" s="67"/>
      <c r="F20" s="106">
        <f t="shared" si="0"/>
        <v>0</v>
      </c>
      <c r="H20" s="30"/>
      <c r="I20" s="30"/>
      <c r="J20" s="33"/>
      <c r="K20" s="33"/>
      <c r="L20" s="33"/>
      <c r="M20" s="33"/>
    </row>
    <row r="21" spans="1:13" ht="232.2" customHeight="1">
      <c r="A21" s="73">
        <f>COUNT($A$9:A20)+1</f>
        <v>4</v>
      </c>
      <c r="B21" s="109" t="s">
        <v>63</v>
      </c>
      <c r="C21" s="95" t="s">
        <v>0</v>
      </c>
      <c r="D21" s="69">
        <v>8</v>
      </c>
      <c r="E21" s="67">
        <v>0</v>
      </c>
      <c r="F21" s="67">
        <f t="shared" si="0"/>
        <v>0</v>
      </c>
      <c r="H21" s="30"/>
      <c r="I21" s="30"/>
      <c r="J21" s="33"/>
      <c r="K21" s="33"/>
      <c r="L21" s="33"/>
      <c r="M21" s="33"/>
    </row>
    <row r="22" spans="1:13" ht="21.6">
      <c r="A22" s="73"/>
      <c r="B22" s="189"/>
      <c r="C22" s="95"/>
      <c r="D22" s="69"/>
      <c r="E22" s="67"/>
      <c r="F22" s="67"/>
      <c r="H22" s="30"/>
      <c r="I22" s="30"/>
      <c r="J22" s="29"/>
      <c r="K22" s="29"/>
      <c r="L22" s="29"/>
      <c r="M22" s="29"/>
    </row>
    <row r="23" spans="1:13" ht="21.6">
      <c r="A23" s="73"/>
      <c r="B23" s="109"/>
      <c r="C23" s="95"/>
      <c r="D23" s="69"/>
      <c r="E23" s="67"/>
      <c r="F23" s="106">
        <f t="shared" si="0"/>
        <v>0</v>
      </c>
      <c r="H23" s="30"/>
      <c r="I23" s="30"/>
      <c r="J23" s="33"/>
      <c r="K23" s="33"/>
      <c r="L23" s="33"/>
    </row>
    <row r="24" spans="1:13" ht="187.2">
      <c r="A24" s="73">
        <f>COUNT($A$9:A23)+1</f>
        <v>5</v>
      </c>
      <c r="B24" s="109" t="s">
        <v>32</v>
      </c>
      <c r="C24" s="95"/>
      <c r="D24" s="69"/>
      <c r="E24" s="67"/>
      <c r="F24" s="106">
        <f t="shared" si="0"/>
        <v>0</v>
      </c>
      <c r="H24" s="30"/>
      <c r="I24" s="30"/>
      <c r="J24" s="29"/>
      <c r="K24" s="29"/>
      <c r="L24" s="29"/>
    </row>
    <row r="25" spans="1:13">
      <c r="A25" s="73"/>
      <c r="B25" s="109"/>
      <c r="C25" s="95" t="s">
        <v>0</v>
      </c>
      <c r="D25" s="69">
        <v>2</v>
      </c>
      <c r="E25" s="67">
        <v>0</v>
      </c>
      <c r="F25" s="67">
        <f t="shared" si="0"/>
        <v>0</v>
      </c>
      <c r="H25" s="30"/>
      <c r="I25" s="30"/>
    </row>
    <row r="26" spans="1:13">
      <c r="A26" s="73"/>
      <c r="B26" s="189"/>
      <c r="C26" s="95"/>
      <c r="D26" s="69"/>
      <c r="E26" s="67"/>
      <c r="F26" s="67"/>
      <c r="H26" s="30"/>
      <c r="I26" s="30"/>
    </row>
    <row r="27" spans="1:13">
      <c r="A27" s="73"/>
      <c r="B27" s="69"/>
      <c r="C27" s="69"/>
      <c r="D27" s="69"/>
      <c r="E27" s="67"/>
      <c r="F27" s="67">
        <f t="shared" si="0"/>
        <v>0</v>
      </c>
      <c r="H27" s="30"/>
      <c r="I27" s="30"/>
    </row>
    <row r="28" spans="1:13" ht="31.2">
      <c r="A28" s="73">
        <f>COUNT($A$9:A27)+1</f>
        <v>6</v>
      </c>
      <c r="B28" s="109" t="s">
        <v>33</v>
      </c>
      <c r="C28" s="69"/>
      <c r="D28" s="69"/>
      <c r="E28" s="67"/>
      <c r="F28" s="67">
        <f t="shared" si="0"/>
        <v>0</v>
      </c>
      <c r="H28" s="30"/>
      <c r="I28" s="30"/>
    </row>
    <row r="29" spans="1:13">
      <c r="A29" s="124"/>
      <c r="B29" s="71" t="s">
        <v>91</v>
      </c>
      <c r="C29" s="95" t="s">
        <v>0</v>
      </c>
      <c r="D29" s="69">
        <v>5</v>
      </c>
      <c r="E29" s="67">
        <v>0</v>
      </c>
      <c r="F29" s="67">
        <f t="shared" si="0"/>
        <v>0</v>
      </c>
      <c r="H29" s="30">
        <f t="shared" ref="H29:H31" si="1">G29*0.03</f>
        <v>0</v>
      </c>
    </row>
    <row r="30" spans="1:13">
      <c r="A30" s="124"/>
      <c r="B30" s="109"/>
      <c r="C30" s="69"/>
      <c r="D30" s="69"/>
      <c r="E30" s="67">
        <v>0</v>
      </c>
      <c r="F30" s="106">
        <f t="shared" si="0"/>
        <v>0</v>
      </c>
      <c r="H30" s="30">
        <f t="shared" si="1"/>
        <v>0</v>
      </c>
    </row>
    <row r="31" spans="1:13" ht="16.8" thickBot="1">
      <c r="A31" s="19"/>
      <c r="B31" s="31"/>
      <c r="C31" s="23"/>
      <c r="D31" s="32"/>
      <c r="E31" s="32"/>
      <c r="F31" s="34"/>
      <c r="H31" s="30">
        <f t="shared" si="1"/>
        <v>0</v>
      </c>
    </row>
    <row r="32" spans="1:13" ht="16.8" thickBot="1">
      <c r="A32" s="35"/>
      <c r="B32" s="54" t="s">
        <v>64</v>
      </c>
      <c r="C32" s="36"/>
      <c r="D32" s="36"/>
      <c r="E32" s="36"/>
      <c r="F32" s="165">
        <f>SUM(F10:F30)</f>
        <v>0</v>
      </c>
    </row>
    <row r="33" spans="1:6">
      <c r="A33" s="23"/>
      <c r="B33" s="23"/>
      <c r="C33" s="23"/>
      <c r="D33" s="23"/>
      <c r="E33" s="23"/>
      <c r="F33" s="23"/>
    </row>
  </sheetData>
  <mergeCells count="5">
    <mergeCell ref="H10:M10"/>
    <mergeCell ref="B3:E3"/>
    <mergeCell ref="B1:E1"/>
    <mergeCell ref="E10:F10"/>
    <mergeCell ref="E16:F16"/>
  </mergeCells>
  <pageMargins left="0.70866141732283472" right="0.70866141732283472" top="0" bottom="0.74803149606299213" header="0.31496062992125984" footer="0.31496062992125984"/>
  <pageSetup paperSize="9" scale="78" orientation="portrait" r:id="rId1"/>
  <headerFooter alignWithMargins="0">
    <oddFooter>&amp;RList: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3"/>
  <sheetViews>
    <sheetView showZeros="0" view="pageBreakPreview" zoomScaleSheetLayoutView="100" workbookViewId="0">
      <selection activeCell="E17" sqref="E17"/>
    </sheetView>
  </sheetViews>
  <sheetFormatPr defaultColWidth="9" defaultRowHeight="15.6"/>
  <cols>
    <col min="1" max="1" width="6.6640625" style="96" customWidth="1"/>
    <col min="2" max="2" width="41" style="96" customWidth="1"/>
    <col min="3" max="3" width="8.88671875" style="96" customWidth="1"/>
    <col min="4" max="4" width="7" style="96" customWidth="1"/>
    <col min="5" max="5" width="11.6640625" style="96" customWidth="1"/>
    <col min="6" max="6" width="11.33203125" style="96" customWidth="1"/>
    <col min="7" max="7" width="12.88671875" style="126" customWidth="1"/>
    <col min="8" max="9" width="12.88671875" style="127" customWidth="1"/>
    <col min="10" max="16384" width="9" style="96"/>
  </cols>
  <sheetData>
    <row r="1" spans="1:13" ht="35.4" customHeight="1">
      <c r="A1" s="79"/>
      <c r="B1" s="192" t="s">
        <v>93</v>
      </c>
      <c r="C1" s="192"/>
      <c r="D1" s="192"/>
      <c r="E1" s="192"/>
      <c r="F1" s="79"/>
    </row>
    <row r="2" spans="1:13">
      <c r="A2" s="78"/>
      <c r="B2" s="78"/>
      <c r="C2" s="78"/>
      <c r="D2" s="78"/>
      <c r="E2" s="78"/>
      <c r="F2" s="78"/>
    </row>
    <row r="3" spans="1:13" ht="15.6" customHeight="1">
      <c r="A3" s="78"/>
      <c r="B3" s="190" t="s">
        <v>38</v>
      </c>
      <c r="C3" s="190"/>
      <c r="D3" s="190"/>
      <c r="E3" s="190"/>
      <c r="F3" s="156"/>
    </row>
    <row r="4" spans="1:13">
      <c r="A4" s="91"/>
    </row>
    <row r="5" spans="1:13" ht="16.2" thickBot="1">
      <c r="A5" s="81" t="s">
        <v>5</v>
      </c>
      <c r="B5" s="82" t="s">
        <v>6</v>
      </c>
      <c r="C5" s="81" t="s">
        <v>7</v>
      </c>
      <c r="D5" s="83" t="s">
        <v>8</v>
      </c>
      <c r="E5" s="84" t="s">
        <v>9</v>
      </c>
      <c r="F5" s="85" t="s">
        <v>10</v>
      </c>
      <c r="K5" s="128"/>
    </row>
    <row r="6" spans="1:13" ht="16.2" thickTop="1">
      <c r="A6" s="69"/>
      <c r="B6" s="69"/>
      <c r="C6" s="69"/>
      <c r="D6" s="69"/>
      <c r="E6" s="69"/>
      <c r="F6" s="69"/>
      <c r="K6" s="128"/>
    </row>
    <row r="8" spans="1:13" ht="16.2" thickBot="1">
      <c r="A8" s="129"/>
      <c r="B8" s="66" t="s">
        <v>48</v>
      </c>
      <c r="C8" s="129"/>
      <c r="D8" s="129"/>
      <c r="E8" s="129"/>
      <c r="F8" s="129"/>
    </row>
    <row r="9" spans="1:13">
      <c r="A9" s="98"/>
      <c r="B9" s="98"/>
    </row>
    <row r="10" spans="1:13" ht="16.5" customHeight="1">
      <c r="A10" s="90"/>
      <c r="B10" s="130"/>
      <c r="C10" s="91"/>
      <c r="D10" s="131"/>
      <c r="E10" s="131"/>
      <c r="F10" s="120"/>
      <c r="H10" s="199"/>
      <c r="I10" s="199"/>
      <c r="J10" s="199"/>
      <c r="K10" s="199"/>
      <c r="L10" s="199"/>
      <c r="M10" s="199"/>
    </row>
    <row r="11" spans="1:13" ht="103.95" customHeight="1">
      <c r="A11" s="73" t="s">
        <v>71</v>
      </c>
      <c r="B11" s="158" t="s">
        <v>67</v>
      </c>
      <c r="C11" s="133"/>
      <c r="D11" s="134"/>
      <c r="E11" s="196"/>
      <c r="F11" s="196"/>
      <c r="H11" s="135"/>
      <c r="I11" s="135"/>
      <c r="J11" s="132"/>
      <c r="K11" s="132"/>
      <c r="L11" s="132"/>
      <c r="M11" s="132"/>
    </row>
    <row r="12" spans="1:13" ht="120" customHeight="1">
      <c r="A12" s="73"/>
      <c r="B12" s="158" t="s">
        <v>94</v>
      </c>
      <c r="C12" s="95" t="s">
        <v>0</v>
      </c>
      <c r="D12" s="136">
        <v>8</v>
      </c>
      <c r="E12" s="14">
        <v>0</v>
      </c>
      <c r="F12" s="67">
        <f>D12*E12</f>
        <v>0</v>
      </c>
      <c r="H12" s="135"/>
      <c r="I12" s="135"/>
      <c r="J12" s="132"/>
      <c r="K12" s="132"/>
      <c r="L12" s="132"/>
      <c r="M12" s="132"/>
    </row>
    <row r="13" spans="1:13">
      <c r="A13" s="73"/>
      <c r="B13" s="137"/>
      <c r="C13" s="95"/>
      <c r="D13" s="125"/>
      <c r="E13" s="115"/>
      <c r="F13" s="67">
        <f t="shared" ref="F13:F17" si="0">D13*E13</f>
        <v>0</v>
      </c>
      <c r="H13" s="135"/>
      <c r="I13" s="135"/>
      <c r="K13" s="115"/>
    </row>
    <row r="14" spans="1:13" ht="52.95" customHeight="1">
      <c r="A14" s="73" t="s">
        <v>72</v>
      </c>
      <c r="B14" s="87" t="s">
        <v>68</v>
      </c>
      <c r="C14" s="95"/>
      <c r="D14" s="89"/>
      <c r="E14" s="198"/>
      <c r="F14" s="198"/>
      <c r="H14" s="135"/>
      <c r="I14" s="135"/>
      <c r="K14" s="115"/>
    </row>
    <row r="15" spans="1:13">
      <c r="A15" s="73"/>
      <c r="B15" s="87" t="s">
        <v>85</v>
      </c>
      <c r="C15" s="95" t="s">
        <v>0</v>
      </c>
      <c r="D15" s="89">
        <v>8</v>
      </c>
      <c r="E15" s="159">
        <v>0</v>
      </c>
      <c r="F15" s="159">
        <f t="shared" si="0"/>
        <v>0</v>
      </c>
      <c r="H15" s="135"/>
      <c r="I15" s="135"/>
    </row>
    <row r="16" spans="1:13">
      <c r="A16" s="73"/>
      <c r="B16" s="137"/>
      <c r="C16" s="95"/>
      <c r="D16" s="131"/>
      <c r="E16" s="115"/>
      <c r="F16" s="67">
        <f t="shared" si="0"/>
        <v>0</v>
      </c>
      <c r="H16" s="135"/>
      <c r="I16" s="135"/>
    </row>
    <row r="17" spans="1:13" ht="280.2" customHeight="1">
      <c r="A17" s="73" t="s">
        <v>73</v>
      </c>
      <c r="B17" s="87" t="s">
        <v>69</v>
      </c>
      <c r="C17" s="95"/>
      <c r="D17" s="138"/>
      <c r="E17" s="115"/>
      <c r="F17" s="67">
        <f t="shared" si="0"/>
        <v>0</v>
      </c>
      <c r="H17" s="135"/>
      <c r="I17" s="135"/>
    </row>
    <row r="18" spans="1:13">
      <c r="A18" s="65"/>
      <c r="B18" s="157" t="s">
        <v>81</v>
      </c>
      <c r="C18" s="95" t="s">
        <v>70</v>
      </c>
      <c r="D18" s="89">
        <v>25</v>
      </c>
      <c r="E18" s="159">
        <v>0</v>
      </c>
      <c r="F18" s="67">
        <f>D18*E18</f>
        <v>0</v>
      </c>
      <c r="G18" s="135"/>
      <c r="H18" s="135"/>
      <c r="I18" s="135"/>
    </row>
    <row r="19" spans="1:13">
      <c r="A19" s="90"/>
      <c r="B19" s="139"/>
      <c r="C19" s="95"/>
      <c r="D19" s="125"/>
      <c r="E19" s="115"/>
      <c r="F19" s="67">
        <f t="shared" ref="F19:F30" si="1">D19*E19</f>
        <v>0</v>
      </c>
      <c r="H19" s="135"/>
      <c r="I19" s="135"/>
      <c r="J19" s="140"/>
      <c r="K19" s="140"/>
      <c r="L19" s="140"/>
      <c r="M19" s="140"/>
    </row>
    <row r="20" spans="1:13" ht="33" customHeight="1">
      <c r="A20" s="141" t="s">
        <v>74</v>
      </c>
      <c r="B20" s="142" t="s">
        <v>82</v>
      </c>
      <c r="C20" s="95"/>
      <c r="D20" s="136"/>
      <c r="E20" s="115"/>
      <c r="F20" s="67">
        <f t="shared" si="1"/>
        <v>0</v>
      </c>
      <c r="H20" s="135"/>
      <c r="I20" s="135"/>
      <c r="J20" s="140"/>
      <c r="K20" s="140"/>
      <c r="L20" s="140"/>
      <c r="M20" s="140"/>
    </row>
    <row r="21" spans="1:13">
      <c r="A21" s="141"/>
      <c r="B21" s="142" t="s">
        <v>83</v>
      </c>
      <c r="C21" s="160" t="s">
        <v>0</v>
      </c>
      <c r="D21" s="136">
        <v>1</v>
      </c>
      <c r="E21" s="159">
        <v>0</v>
      </c>
      <c r="F21" s="67">
        <f t="shared" si="1"/>
        <v>0</v>
      </c>
      <c r="H21" s="135"/>
      <c r="I21" s="135"/>
      <c r="J21" s="132"/>
      <c r="K21" s="132"/>
      <c r="L21" s="132"/>
      <c r="M21" s="132"/>
    </row>
    <row r="22" spans="1:13">
      <c r="A22" s="124"/>
      <c r="B22" s="139"/>
      <c r="C22" s="95"/>
      <c r="D22" s="125"/>
      <c r="E22" s="115"/>
      <c r="F22" s="67">
        <f t="shared" si="1"/>
        <v>0</v>
      </c>
      <c r="H22" s="135"/>
      <c r="I22" s="135"/>
      <c r="J22" s="140"/>
      <c r="K22" s="140"/>
      <c r="L22" s="140"/>
    </row>
    <row r="23" spans="1:13" ht="53.4" customHeight="1">
      <c r="A23" s="73" t="s">
        <v>78</v>
      </c>
      <c r="B23" s="94" t="s">
        <v>75</v>
      </c>
      <c r="C23" s="95"/>
      <c r="D23" s="89"/>
      <c r="E23" s="198"/>
      <c r="F23" s="198"/>
      <c r="H23" s="135"/>
      <c r="I23" s="135"/>
      <c r="J23" s="132"/>
      <c r="K23" s="132"/>
      <c r="L23" s="132"/>
    </row>
    <row r="24" spans="1:13">
      <c r="A24" s="73"/>
      <c r="B24" s="69" t="s">
        <v>84</v>
      </c>
      <c r="C24" s="95" t="s">
        <v>0</v>
      </c>
      <c r="D24" s="143">
        <v>6</v>
      </c>
      <c r="E24" s="159">
        <v>0</v>
      </c>
      <c r="F24" s="159">
        <f t="shared" si="1"/>
        <v>0</v>
      </c>
      <c r="H24" s="135"/>
      <c r="I24" s="135"/>
      <c r="J24" s="140"/>
      <c r="K24" s="140"/>
      <c r="L24" s="140"/>
      <c r="M24" s="140"/>
    </row>
    <row r="25" spans="1:13">
      <c r="A25" s="73"/>
      <c r="C25" s="95"/>
      <c r="D25" s="125"/>
      <c r="E25" s="159"/>
      <c r="F25" s="159">
        <f t="shared" si="1"/>
        <v>0</v>
      </c>
      <c r="H25" s="135"/>
      <c r="I25" s="135"/>
    </row>
    <row r="26" spans="1:13" ht="31.2">
      <c r="A26" s="73" t="s">
        <v>79</v>
      </c>
      <c r="B26" s="94" t="s">
        <v>89</v>
      </c>
      <c r="C26" s="95"/>
      <c r="D26" s="144"/>
      <c r="E26" s="159"/>
      <c r="F26" s="159">
        <f t="shared" si="1"/>
        <v>0</v>
      </c>
      <c r="H26" s="135"/>
      <c r="I26" s="135"/>
    </row>
    <row r="27" spans="1:13">
      <c r="A27" s="73"/>
      <c r="B27" s="145"/>
      <c r="C27" s="95" t="s">
        <v>70</v>
      </c>
      <c r="D27" s="144">
        <v>4</v>
      </c>
      <c r="E27" s="159">
        <v>0</v>
      </c>
      <c r="F27" s="159">
        <f t="shared" si="1"/>
        <v>0</v>
      </c>
      <c r="H27" s="135"/>
      <c r="I27" s="135"/>
    </row>
    <row r="28" spans="1:13" ht="36" customHeight="1">
      <c r="A28" s="73" t="s">
        <v>80</v>
      </c>
      <c r="B28" s="146" t="s">
        <v>76</v>
      </c>
      <c r="C28" s="95" t="s">
        <v>77</v>
      </c>
      <c r="D28" s="147">
        <v>1</v>
      </c>
      <c r="E28" s="159">
        <v>0</v>
      </c>
      <c r="F28" s="159">
        <f t="shared" si="1"/>
        <v>0</v>
      </c>
      <c r="H28" s="135"/>
      <c r="I28" s="135"/>
    </row>
    <row r="29" spans="1:13" ht="52.2" customHeight="1">
      <c r="A29" s="124" t="s">
        <v>88</v>
      </c>
      <c r="B29" s="180" t="s">
        <v>86</v>
      </c>
      <c r="C29" s="95"/>
      <c r="D29" s="149"/>
      <c r="E29" s="198"/>
      <c r="F29" s="198"/>
      <c r="H29" s="135"/>
      <c r="I29" s="135"/>
    </row>
    <row r="30" spans="1:13">
      <c r="A30" s="150"/>
      <c r="B30" s="148" t="s">
        <v>87</v>
      </c>
      <c r="C30" s="95" t="s">
        <v>0</v>
      </c>
      <c r="D30" s="151">
        <v>2</v>
      </c>
      <c r="E30" s="161">
        <v>0</v>
      </c>
      <c r="F30" s="159">
        <f t="shared" si="1"/>
        <v>0</v>
      </c>
      <c r="H30" s="135">
        <f t="shared" ref="H30:H33" si="2">G30*0.03</f>
        <v>0</v>
      </c>
    </row>
    <row r="31" spans="1:13" ht="16.2" thickBot="1">
      <c r="A31" s="150"/>
      <c r="B31" s="152"/>
      <c r="C31" s="153"/>
      <c r="D31" s="153"/>
      <c r="E31" s="161"/>
      <c r="F31" s="162"/>
      <c r="H31" s="135"/>
    </row>
    <row r="32" spans="1:13" ht="16.2" thickBot="1">
      <c r="A32" s="154"/>
      <c r="B32" s="102" t="s">
        <v>49</v>
      </c>
      <c r="C32" s="155"/>
      <c r="D32" s="155"/>
      <c r="E32" s="163"/>
      <c r="F32" s="164">
        <f>SUM(F10:F30)</f>
        <v>0</v>
      </c>
      <c r="H32" s="135">
        <f t="shared" si="2"/>
        <v>0</v>
      </c>
    </row>
    <row r="33" spans="8:8">
      <c r="H33" s="135">
        <f t="shared" si="2"/>
        <v>0</v>
      </c>
    </row>
  </sheetData>
  <mergeCells count="7">
    <mergeCell ref="E23:F23"/>
    <mergeCell ref="E29:F29"/>
    <mergeCell ref="H10:M10"/>
    <mergeCell ref="B3:E3"/>
    <mergeCell ref="B1:E1"/>
    <mergeCell ref="E11:F11"/>
    <mergeCell ref="E14:F14"/>
  </mergeCells>
  <pageMargins left="0.70866141732283472" right="0.70866141732283472" top="0" bottom="0.74803149606299213" header="0.31496062992125984" footer="0.31496062992125984"/>
  <pageSetup paperSize="9" scale="61" orientation="portrait" r:id="rId1"/>
  <headerFooter alignWithMargins="0">
    <oddFooter>&amp;RList: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showZeros="0" view="pageBreakPreview" zoomScale="85" zoomScaleSheetLayoutView="85" workbookViewId="0">
      <selection activeCell="F18" sqref="F18:H18"/>
    </sheetView>
  </sheetViews>
  <sheetFormatPr defaultRowHeight="15.6"/>
  <cols>
    <col min="1" max="1" width="51.109375" style="20" customWidth="1"/>
    <col min="2" max="2" width="4" style="20" customWidth="1"/>
    <col min="3" max="3" width="8.33203125" style="21" customWidth="1"/>
    <col min="4" max="4" width="8.109375" style="20" bestFit="1" customWidth="1"/>
    <col min="5" max="5" width="3.33203125" style="20" customWidth="1"/>
    <col min="6" max="6" width="11" style="20" customWidth="1"/>
    <col min="7" max="7" width="2.33203125" style="20" customWidth="1"/>
    <col min="8" max="8" width="10.5546875" style="22" customWidth="1"/>
    <col min="9" max="9" width="12.109375" style="22" bestFit="1" customWidth="1"/>
    <col min="10" max="10" width="13.5546875" style="22" customWidth="1"/>
    <col min="11" max="11" width="67.88671875" style="20" customWidth="1"/>
    <col min="12" max="256" width="9.109375" style="20"/>
    <col min="257" max="257" width="51.109375" style="20" customWidth="1"/>
    <col min="258" max="258" width="5.5546875" style="20" customWidth="1"/>
    <col min="259" max="259" width="6.44140625" style="20" customWidth="1"/>
    <col min="260" max="260" width="8.109375" style="20" bestFit="1" customWidth="1"/>
    <col min="261" max="261" width="3.33203125" style="20" customWidth="1"/>
    <col min="262" max="262" width="11" style="20" customWidth="1"/>
    <col min="263" max="263" width="2.33203125" style="20" customWidth="1"/>
    <col min="264" max="264" width="10.5546875" style="20" customWidth="1"/>
    <col min="265" max="265" width="12.109375" style="20" bestFit="1" customWidth="1"/>
    <col min="266" max="266" width="13.5546875" style="20" customWidth="1"/>
    <col min="267" max="267" width="67.88671875" style="20" customWidth="1"/>
    <col min="268" max="512" width="9.109375" style="20"/>
    <col min="513" max="513" width="51.109375" style="20" customWidth="1"/>
    <col min="514" max="514" width="5.5546875" style="20" customWidth="1"/>
    <col min="515" max="515" width="6.44140625" style="20" customWidth="1"/>
    <col min="516" max="516" width="8.109375" style="20" bestFit="1" customWidth="1"/>
    <col min="517" max="517" width="3.33203125" style="20" customWidth="1"/>
    <col min="518" max="518" width="11" style="20" customWidth="1"/>
    <col min="519" max="519" width="2.33203125" style="20" customWidth="1"/>
    <col min="520" max="520" width="10.5546875" style="20" customWidth="1"/>
    <col min="521" max="521" width="12.109375" style="20" bestFit="1" customWidth="1"/>
    <col min="522" max="522" width="13.5546875" style="20" customWidth="1"/>
    <col min="523" max="523" width="67.88671875" style="20" customWidth="1"/>
    <col min="524" max="768" width="9.109375" style="20"/>
    <col min="769" max="769" width="51.109375" style="20" customWidth="1"/>
    <col min="770" max="770" width="5.5546875" style="20" customWidth="1"/>
    <col min="771" max="771" width="6.44140625" style="20" customWidth="1"/>
    <col min="772" max="772" width="8.109375" style="20" bestFit="1" customWidth="1"/>
    <col min="773" max="773" width="3.33203125" style="20" customWidth="1"/>
    <col min="774" max="774" width="11" style="20" customWidth="1"/>
    <col min="775" max="775" width="2.33203125" style="20" customWidth="1"/>
    <col min="776" max="776" width="10.5546875" style="20" customWidth="1"/>
    <col min="777" max="777" width="12.109375" style="20" bestFit="1" customWidth="1"/>
    <col min="778" max="778" width="13.5546875" style="20" customWidth="1"/>
    <col min="779" max="779" width="67.88671875" style="20" customWidth="1"/>
    <col min="780" max="1024" width="9.109375" style="20"/>
    <col min="1025" max="1025" width="51.109375" style="20" customWidth="1"/>
    <col min="1026" max="1026" width="5.5546875" style="20" customWidth="1"/>
    <col min="1027" max="1027" width="6.44140625" style="20" customWidth="1"/>
    <col min="1028" max="1028" width="8.109375" style="20" bestFit="1" customWidth="1"/>
    <col min="1029" max="1029" width="3.33203125" style="20" customWidth="1"/>
    <col min="1030" max="1030" width="11" style="20" customWidth="1"/>
    <col min="1031" max="1031" width="2.33203125" style="20" customWidth="1"/>
    <col min="1032" max="1032" width="10.5546875" style="20" customWidth="1"/>
    <col min="1033" max="1033" width="12.109375" style="20" bestFit="1" customWidth="1"/>
    <col min="1034" max="1034" width="13.5546875" style="20" customWidth="1"/>
    <col min="1035" max="1035" width="67.88671875" style="20" customWidth="1"/>
    <col min="1036" max="1280" width="9.109375" style="20"/>
    <col min="1281" max="1281" width="51.109375" style="20" customWidth="1"/>
    <col min="1282" max="1282" width="5.5546875" style="20" customWidth="1"/>
    <col min="1283" max="1283" width="6.44140625" style="20" customWidth="1"/>
    <col min="1284" max="1284" width="8.109375" style="20" bestFit="1" customWidth="1"/>
    <col min="1285" max="1285" width="3.33203125" style="20" customWidth="1"/>
    <col min="1286" max="1286" width="11" style="20" customWidth="1"/>
    <col min="1287" max="1287" width="2.33203125" style="20" customWidth="1"/>
    <col min="1288" max="1288" width="10.5546875" style="20" customWidth="1"/>
    <col min="1289" max="1289" width="12.109375" style="20" bestFit="1" customWidth="1"/>
    <col min="1290" max="1290" width="13.5546875" style="20" customWidth="1"/>
    <col min="1291" max="1291" width="67.88671875" style="20" customWidth="1"/>
    <col min="1292" max="1536" width="9.109375" style="20"/>
    <col min="1537" max="1537" width="51.109375" style="20" customWidth="1"/>
    <col min="1538" max="1538" width="5.5546875" style="20" customWidth="1"/>
    <col min="1539" max="1539" width="6.44140625" style="20" customWidth="1"/>
    <col min="1540" max="1540" width="8.109375" style="20" bestFit="1" customWidth="1"/>
    <col min="1541" max="1541" width="3.33203125" style="20" customWidth="1"/>
    <col min="1542" max="1542" width="11" style="20" customWidth="1"/>
    <col min="1543" max="1543" width="2.33203125" style="20" customWidth="1"/>
    <col min="1544" max="1544" width="10.5546875" style="20" customWidth="1"/>
    <col min="1545" max="1545" width="12.109375" style="20" bestFit="1" customWidth="1"/>
    <col min="1546" max="1546" width="13.5546875" style="20" customWidth="1"/>
    <col min="1547" max="1547" width="67.88671875" style="20" customWidth="1"/>
    <col min="1548" max="1792" width="9.109375" style="20"/>
    <col min="1793" max="1793" width="51.109375" style="20" customWidth="1"/>
    <col min="1794" max="1794" width="5.5546875" style="20" customWidth="1"/>
    <col min="1795" max="1795" width="6.44140625" style="20" customWidth="1"/>
    <col min="1796" max="1796" width="8.109375" style="20" bestFit="1" customWidth="1"/>
    <col min="1797" max="1797" width="3.33203125" style="20" customWidth="1"/>
    <col min="1798" max="1798" width="11" style="20" customWidth="1"/>
    <col min="1799" max="1799" width="2.33203125" style="20" customWidth="1"/>
    <col min="1800" max="1800" width="10.5546875" style="20" customWidth="1"/>
    <col min="1801" max="1801" width="12.109375" style="20" bestFit="1" customWidth="1"/>
    <col min="1802" max="1802" width="13.5546875" style="20" customWidth="1"/>
    <col min="1803" max="1803" width="67.88671875" style="20" customWidth="1"/>
    <col min="1804" max="2048" width="9.109375" style="20"/>
    <col min="2049" max="2049" width="51.109375" style="20" customWidth="1"/>
    <col min="2050" max="2050" width="5.5546875" style="20" customWidth="1"/>
    <col min="2051" max="2051" width="6.44140625" style="20" customWidth="1"/>
    <col min="2052" max="2052" width="8.109375" style="20" bestFit="1" customWidth="1"/>
    <col min="2053" max="2053" width="3.33203125" style="20" customWidth="1"/>
    <col min="2054" max="2054" width="11" style="20" customWidth="1"/>
    <col min="2055" max="2055" width="2.33203125" style="20" customWidth="1"/>
    <col min="2056" max="2056" width="10.5546875" style="20" customWidth="1"/>
    <col min="2057" max="2057" width="12.109375" style="20" bestFit="1" customWidth="1"/>
    <col min="2058" max="2058" width="13.5546875" style="20" customWidth="1"/>
    <col min="2059" max="2059" width="67.88671875" style="20" customWidth="1"/>
    <col min="2060" max="2304" width="9.109375" style="20"/>
    <col min="2305" max="2305" width="51.109375" style="20" customWidth="1"/>
    <col min="2306" max="2306" width="5.5546875" style="20" customWidth="1"/>
    <col min="2307" max="2307" width="6.44140625" style="20" customWidth="1"/>
    <col min="2308" max="2308" width="8.109375" style="20" bestFit="1" customWidth="1"/>
    <col min="2309" max="2309" width="3.33203125" style="20" customWidth="1"/>
    <col min="2310" max="2310" width="11" style="20" customWidth="1"/>
    <col min="2311" max="2311" width="2.33203125" style="20" customWidth="1"/>
    <col min="2312" max="2312" width="10.5546875" style="20" customWidth="1"/>
    <col min="2313" max="2313" width="12.109375" style="20" bestFit="1" customWidth="1"/>
    <col min="2314" max="2314" width="13.5546875" style="20" customWidth="1"/>
    <col min="2315" max="2315" width="67.88671875" style="20" customWidth="1"/>
    <col min="2316" max="2560" width="9.109375" style="20"/>
    <col min="2561" max="2561" width="51.109375" style="20" customWidth="1"/>
    <col min="2562" max="2562" width="5.5546875" style="20" customWidth="1"/>
    <col min="2563" max="2563" width="6.44140625" style="20" customWidth="1"/>
    <col min="2564" max="2564" width="8.109375" style="20" bestFit="1" customWidth="1"/>
    <col min="2565" max="2565" width="3.33203125" style="20" customWidth="1"/>
    <col min="2566" max="2566" width="11" style="20" customWidth="1"/>
    <col min="2567" max="2567" width="2.33203125" style="20" customWidth="1"/>
    <col min="2568" max="2568" width="10.5546875" style="20" customWidth="1"/>
    <col min="2569" max="2569" width="12.109375" style="20" bestFit="1" customWidth="1"/>
    <col min="2570" max="2570" width="13.5546875" style="20" customWidth="1"/>
    <col min="2571" max="2571" width="67.88671875" style="20" customWidth="1"/>
    <col min="2572" max="2816" width="9.109375" style="20"/>
    <col min="2817" max="2817" width="51.109375" style="20" customWidth="1"/>
    <col min="2818" max="2818" width="5.5546875" style="20" customWidth="1"/>
    <col min="2819" max="2819" width="6.44140625" style="20" customWidth="1"/>
    <col min="2820" max="2820" width="8.109375" style="20" bestFit="1" customWidth="1"/>
    <col min="2821" max="2821" width="3.33203125" style="20" customWidth="1"/>
    <col min="2822" max="2822" width="11" style="20" customWidth="1"/>
    <col min="2823" max="2823" width="2.33203125" style="20" customWidth="1"/>
    <col min="2824" max="2824" width="10.5546875" style="20" customWidth="1"/>
    <col min="2825" max="2825" width="12.109375" style="20" bestFit="1" customWidth="1"/>
    <col min="2826" max="2826" width="13.5546875" style="20" customWidth="1"/>
    <col min="2827" max="2827" width="67.88671875" style="20" customWidth="1"/>
    <col min="2828" max="3072" width="9.109375" style="20"/>
    <col min="3073" max="3073" width="51.109375" style="20" customWidth="1"/>
    <col min="3074" max="3074" width="5.5546875" style="20" customWidth="1"/>
    <col min="3075" max="3075" width="6.44140625" style="20" customWidth="1"/>
    <col min="3076" max="3076" width="8.109375" style="20" bestFit="1" customWidth="1"/>
    <col min="3077" max="3077" width="3.33203125" style="20" customWidth="1"/>
    <col min="3078" max="3078" width="11" style="20" customWidth="1"/>
    <col min="3079" max="3079" width="2.33203125" style="20" customWidth="1"/>
    <col min="3080" max="3080" width="10.5546875" style="20" customWidth="1"/>
    <col min="3081" max="3081" width="12.109375" style="20" bestFit="1" customWidth="1"/>
    <col min="3082" max="3082" width="13.5546875" style="20" customWidth="1"/>
    <col min="3083" max="3083" width="67.88671875" style="20" customWidth="1"/>
    <col min="3084" max="3328" width="9.109375" style="20"/>
    <col min="3329" max="3329" width="51.109375" style="20" customWidth="1"/>
    <col min="3330" max="3330" width="5.5546875" style="20" customWidth="1"/>
    <col min="3331" max="3331" width="6.44140625" style="20" customWidth="1"/>
    <col min="3332" max="3332" width="8.109375" style="20" bestFit="1" customWidth="1"/>
    <col min="3333" max="3333" width="3.33203125" style="20" customWidth="1"/>
    <col min="3334" max="3334" width="11" style="20" customWidth="1"/>
    <col min="3335" max="3335" width="2.33203125" style="20" customWidth="1"/>
    <col min="3336" max="3336" width="10.5546875" style="20" customWidth="1"/>
    <col min="3337" max="3337" width="12.109375" style="20" bestFit="1" customWidth="1"/>
    <col min="3338" max="3338" width="13.5546875" style="20" customWidth="1"/>
    <col min="3339" max="3339" width="67.88671875" style="20" customWidth="1"/>
    <col min="3340" max="3584" width="9.109375" style="20"/>
    <col min="3585" max="3585" width="51.109375" style="20" customWidth="1"/>
    <col min="3586" max="3586" width="5.5546875" style="20" customWidth="1"/>
    <col min="3587" max="3587" width="6.44140625" style="20" customWidth="1"/>
    <col min="3588" max="3588" width="8.109375" style="20" bestFit="1" customWidth="1"/>
    <col min="3589" max="3589" width="3.33203125" style="20" customWidth="1"/>
    <col min="3590" max="3590" width="11" style="20" customWidth="1"/>
    <col min="3591" max="3591" width="2.33203125" style="20" customWidth="1"/>
    <col min="3592" max="3592" width="10.5546875" style="20" customWidth="1"/>
    <col min="3593" max="3593" width="12.109375" style="20" bestFit="1" customWidth="1"/>
    <col min="3594" max="3594" width="13.5546875" style="20" customWidth="1"/>
    <col min="3595" max="3595" width="67.88671875" style="20" customWidth="1"/>
    <col min="3596" max="3840" width="9.109375" style="20"/>
    <col min="3841" max="3841" width="51.109375" style="20" customWidth="1"/>
    <col min="3842" max="3842" width="5.5546875" style="20" customWidth="1"/>
    <col min="3843" max="3843" width="6.44140625" style="20" customWidth="1"/>
    <col min="3844" max="3844" width="8.109375" style="20" bestFit="1" customWidth="1"/>
    <col min="3845" max="3845" width="3.33203125" style="20" customWidth="1"/>
    <col min="3846" max="3846" width="11" style="20" customWidth="1"/>
    <col min="3847" max="3847" width="2.33203125" style="20" customWidth="1"/>
    <col min="3848" max="3848" width="10.5546875" style="20" customWidth="1"/>
    <col min="3849" max="3849" width="12.109375" style="20" bestFit="1" customWidth="1"/>
    <col min="3850" max="3850" width="13.5546875" style="20" customWidth="1"/>
    <col min="3851" max="3851" width="67.88671875" style="20" customWidth="1"/>
    <col min="3852" max="4096" width="9.109375" style="20"/>
    <col min="4097" max="4097" width="51.109375" style="20" customWidth="1"/>
    <col min="4098" max="4098" width="5.5546875" style="20" customWidth="1"/>
    <col min="4099" max="4099" width="6.44140625" style="20" customWidth="1"/>
    <col min="4100" max="4100" width="8.109375" style="20" bestFit="1" customWidth="1"/>
    <col min="4101" max="4101" width="3.33203125" style="20" customWidth="1"/>
    <col min="4102" max="4102" width="11" style="20" customWidth="1"/>
    <col min="4103" max="4103" width="2.33203125" style="20" customWidth="1"/>
    <col min="4104" max="4104" width="10.5546875" style="20" customWidth="1"/>
    <col min="4105" max="4105" width="12.109375" style="20" bestFit="1" customWidth="1"/>
    <col min="4106" max="4106" width="13.5546875" style="20" customWidth="1"/>
    <col min="4107" max="4107" width="67.88671875" style="20" customWidth="1"/>
    <col min="4108" max="4352" width="9.109375" style="20"/>
    <col min="4353" max="4353" width="51.109375" style="20" customWidth="1"/>
    <col min="4354" max="4354" width="5.5546875" style="20" customWidth="1"/>
    <col min="4355" max="4355" width="6.44140625" style="20" customWidth="1"/>
    <col min="4356" max="4356" width="8.109375" style="20" bestFit="1" customWidth="1"/>
    <col min="4357" max="4357" width="3.33203125" style="20" customWidth="1"/>
    <col min="4358" max="4358" width="11" style="20" customWidth="1"/>
    <col min="4359" max="4359" width="2.33203125" style="20" customWidth="1"/>
    <col min="4360" max="4360" width="10.5546875" style="20" customWidth="1"/>
    <col min="4361" max="4361" width="12.109375" style="20" bestFit="1" customWidth="1"/>
    <col min="4362" max="4362" width="13.5546875" style="20" customWidth="1"/>
    <col min="4363" max="4363" width="67.88671875" style="20" customWidth="1"/>
    <col min="4364" max="4608" width="9.109375" style="20"/>
    <col min="4609" max="4609" width="51.109375" style="20" customWidth="1"/>
    <col min="4610" max="4610" width="5.5546875" style="20" customWidth="1"/>
    <col min="4611" max="4611" width="6.44140625" style="20" customWidth="1"/>
    <col min="4612" max="4612" width="8.109375" style="20" bestFit="1" customWidth="1"/>
    <col min="4613" max="4613" width="3.33203125" style="20" customWidth="1"/>
    <col min="4614" max="4614" width="11" style="20" customWidth="1"/>
    <col min="4615" max="4615" width="2.33203125" style="20" customWidth="1"/>
    <col min="4616" max="4616" width="10.5546875" style="20" customWidth="1"/>
    <col min="4617" max="4617" width="12.109375" style="20" bestFit="1" customWidth="1"/>
    <col min="4618" max="4618" width="13.5546875" style="20" customWidth="1"/>
    <col min="4619" max="4619" width="67.88671875" style="20" customWidth="1"/>
    <col min="4620" max="4864" width="9.109375" style="20"/>
    <col min="4865" max="4865" width="51.109375" style="20" customWidth="1"/>
    <col min="4866" max="4866" width="5.5546875" style="20" customWidth="1"/>
    <col min="4867" max="4867" width="6.44140625" style="20" customWidth="1"/>
    <col min="4868" max="4868" width="8.109375" style="20" bestFit="1" customWidth="1"/>
    <col min="4869" max="4869" width="3.33203125" style="20" customWidth="1"/>
    <col min="4870" max="4870" width="11" style="20" customWidth="1"/>
    <col min="4871" max="4871" width="2.33203125" style="20" customWidth="1"/>
    <col min="4872" max="4872" width="10.5546875" style="20" customWidth="1"/>
    <col min="4873" max="4873" width="12.109375" style="20" bestFit="1" customWidth="1"/>
    <col min="4874" max="4874" width="13.5546875" style="20" customWidth="1"/>
    <col min="4875" max="4875" width="67.88671875" style="20" customWidth="1"/>
    <col min="4876" max="5120" width="9.109375" style="20"/>
    <col min="5121" max="5121" width="51.109375" style="20" customWidth="1"/>
    <col min="5122" max="5122" width="5.5546875" style="20" customWidth="1"/>
    <col min="5123" max="5123" width="6.44140625" style="20" customWidth="1"/>
    <col min="5124" max="5124" width="8.109375" style="20" bestFit="1" customWidth="1"/>
    <col min="5125" max="5125" width="3.33203125" style="20" customWidth="1"/>
    <col min="5126" max="5126" width="11" style="20" customWidth="1"/>
    <col min="5127" max="5127" width="2.33203125" style="20" customWidth="1"/>
    <col min="5128" max="5128" width="10.5546875" style="20" customWidth="1"/>
    <col min="5129" max="5129" width="12.109375" style="20" bestFit="1" customWidth="1"/>
    <col min="5130" max="5130" width="13.5546875" style="20" customWidth="1"/>
    <col min="5131" max="5131" width="67.88671875" style="20" customWidth="1"/>
    <col min="5132" max="5376" width="9.109375" style="20"/>
    <col min="5377" max="5377" width="51.109375" style="20" customWidth="1"/>
    <col min="5378" max="5378" width="5.5546875" style="20" customWidth="1"/>
    <col min="5379" max="5379" width="6.44140625" style="20" customWidth="1"/>
    <col min="5380" max="5380" width="8.109375" style="20" bestFit="1" customWidth="1"/>
    <col min="5381" max="5381" width="3.33203125" style="20" customWidth="1"/>
    <col min="5382" max="5382" width="11" style="20" customWidth="1"/>
    <col min="5383" max="5383" width="2.33203125" style="20" customWidth="1"/>
    <col min="5384" max="5384" width="10.5546875" style="20" customWidth="1"/>
    <col min="5385" max="5385" width="12.109375" style="20" bestFit="1" customWidth="1"/>
    <col min="5386" max="5386" width="13.5546875" style="20" customWidth="1"/>
    <col min="5387" max="5387" width="67.88671875" style="20" customWidth="1"/>
    <col min="5388" max="5632" width="9.109375" style="20"/>
    <col min="5633" max="5633" width="51.109375" style="20" customWidth="1"/>
    <col min="5634" max="5634" width="5.5546875" style="20" customWidth="1"/>
    <col min="5635" max="5635" width="6.44140625" style="20" customWidth="1"/>
    <col min="5636" max="5636" width="8.109375" style="20" bestFit="1" customWidth="1"/>
    <col min="5637" max="5637" width="3.33203125" style="20" customWidth="1"/>
    <col min="5638" max="5638" width="11" style="20" customWidth="1"/>
    <col min="5639" max="5639" width="2.33203125" style="20" customWidth="1"/>
    <col min="5640" max="5640" width="10.5546875" style="20" customWidth="1"/>
    <col min="5641" max="5641" width="12.109375" style="20" bestFit="1" customWidth="1"/>
    <col min="5642" max="5642" width="13.5546875" style="20" customWidth="1"/>
    <col min="5643" max="5643" width="67.88671875" style="20" customWidth="1"/>
    <col min="5644" max="5888" width="9.109375" style="20"/>
    <col min="5889" max="5889" width="51.109375" style="20" customWidth="1"/>
    <col min="5890" max="5890" width="5.5546875" style="20" customWidth="1"/>
    <col min="5891" max="5891" width="6.44140625" style="20" customWidth="1"/>
    <col min="5892" max="5892" width="8.109375" style="20" bestFit="1" customWidth="1"/>
    <col min="5893" max="5893" width="3.33203125" style="20" customWidth="1"/>
    <col min="5894" max="5894" width="11" style="20" customWidth="1"/>
    <col min="5895" max="5895" width="2.33203125" style="20" customWidth="1"/>
    <col min="5896" max="5896" width="10.5546875" style="20" customWidth="1"/>
    <col min="5897" max="5897" width="12.109375" style="20" bestFit="1" customWidth="1"/>
    <col min="5898" max="5898" width="13.5546875" style="20" customWidth="1"/>
    <col min="5899" max="5899" width="67.88671875" style="20" customWidth="1"/>
    <col min="5900" max="6144" width="9.109375" style="20"/>
    <col min="6145" max="6145" width="51.109375" style="20" customWidth="1"/>
    <col min="6146" max="6146" width="5.5546875" style="20" customWidth="1"/>
    <col min="6147" max="6147" width="6.44140625" style="20" customWidth="1"/>
    <col min="6148" max="6148" width="8.109375" style="20" bestFit="1" customWidth="1"/>
    <col min="6149" max="6149" width="3.33203125" style="20" customWidth="1"/>
    <col min="6150" max="6150" width="11" style="20" customWidth="1"/>
    <col min="6151" max="6151" width="2.33203125" style="20" customWidth="1"/>
    <col min="6152" max="6152" width="10.5546875" style="20" customWidth="1"/>
    <col min="6153" max="6153" width="12.109375" style="20" bestFit="1" customWidth="1"/>
    <col min="6154" max="6154" width="13.5546875" style="20" customWidth="1"/>
    <col min="6155" max="6155" width="67.88671875" style="20" customWidth="1"/>
    <col min="6156" max="6400" width="9.109375" style="20"/>
    <col min="6401" max="6401" width="51.109375" style="20" customWidth="1"/>
    <col min="6402" max="6402" width="5.5546875" style="20" customWidth="1"/>
    <col min="6403" max="6403" width="6.44140625" style="20" customWidth="1"/>
    <col min="6404" max="6404" width="8.109375" style="20" bestFit="1" customWidth="1"/>
    <col min="6405" max="6405" width="3.33203125" style="20" customWidth="1"/>
    <col min="6406" max="6406" width="11" style="20" customWidth="1"/>
    <col min="6407" max="6407" width="2.33203125" style="20" customWidth="1"/>
    <col min="6408" max="6408" width="10.5546875" style="20" customWidth="1"/>
    <col min="6409" max="6409" width="12.109375" style="20" bestFit="1" customWidth="1"/>
    <col min="6410" max="6410" width="13.5546875" style="20" customWidth="1"/>
    <col min="6411" max="6411" width="67.88671875" style="20" customWidth="1"/>
    <col min="6412" max="6656" width="9.109375" style="20"/>
    <col min="6657" max="6657" width="51.109375" style="20" customWidth="1"/>
    <col min="6658" max="6658" width="5.5546875" style="20" customWidth="1"/>
    <col min="6659" max="6659" width="6.44140625" style="20" customWidth="1"/>
    <col min="6660" max="6660" width="8.109375" style="20" bestFit="1" customWidth="1"/>
    <col min="6661" max="6661" width="3.33203125" style="20" customWidth="1"/>
    <col min="6662" max="6662" width="11" style="20" customWidth="1"/>
    <col min="6663" max="6663" width="2.33203125" style="20" customWidth="1"/>
    <col min="6664" max="6664" width="10.5546875" style="20" customWidth="1"/>
    <col min="6665" max="6665" width="12.109375" style="20" bestFit="1" customWidth="1"/>
    <col min="6666" max="6666" width="13.5546875" style="20" customWidth="1"/>
    <col min="6667" max="6667" width="67.88671875" style="20" customWidth="1"/>
    <col min="6668" max="6912" width="9.109375" style="20"/>
    <col min="6913" max="6913" width="51.109375" style="20" customWidth="1"/>
    <col min="6914" max="6914" width="5.5546875" style="20" customWidth="1"/>
    <col min="6915" max="6915" width="6.44140625" style="20" customWidth="1"/>
    <col min="6916" max="6916" width="8.109375" style="20" bestFit="1" customWidth="1"/>
    <col min="6917" max="6917" width="3.33203125" style="20" customWidth="1"/>
    <col min="6918" max="6918" width="11" style="20" customWidth="1"/>
    <col min="6919" max="6919" width="2.33203125" style="20" customWidth="1"/>
    <col min="6920" max="6920" width="10.5546875" style="20" customWidth="1"/>
    <col min="6921" max="6921" width="12.109375" style="20" bestFit="1" customWidth="1"/>
    <col min="6922" max="6922" width="13.5546875" style="20" customWidth="1"/>
    <col min="6923" max="6923" width="67.88671875" style="20" customWidth="1"/>
    <col min="6924" max="7168" width="9.109375" style="20"/>
    <col min="7169" max="7169" width="51.109375" style="20" customWidth="1"/>
    <col min="7170" max="7170" width="5.5546875" style="20" customWidth="1"/>
    <col min="7171" max="7171" width="6.44140625" style="20" customWidth="1"/>
    <col min="7172" max="7172" width="8.109375" style="20" bestFit="1" customWidth="1"/>
    <col min="7173" max="7173" width="3.33203125" style="20" customWidth="1"/>
    <col min="7174" max="7174" width="11" style="20" customWidth="1"/>
    <col min="7175" max="7175" width="2.33203125" style="20" customWidth="1"/>
    <col min="7176" max="7176" width="10.5546875" style="20" customWidth="1"/>
    <col min="7177" max="7177" width="12.109375" style="20" bestFit="1" customWidth="1"/>
    <col min="7178" max="7178" width="13.5546875" style="20" customWidth="1"/>
    <col min="7179" max="7179" width="67.88671875" style="20" customWidth="1"/>
    <col min="7180" max="7424" width="9.109375" style="20"/>
    <col min="7425" max="7425" width="51.109375" style="20" customWidth="1"/>
    <col min="7426" max="7426" width="5.5546875" style="20" customWidth="1"/>
    <col min="7427" max="7427" width="6.44140625" style="20" customWidth="1"/>
    <col min="7428" max="7428" width="8.109375" style="20" bestFit="1" customWidth="1"/>
    <col min="7429" max="7429" width="3.33203125" style="20" customWidth="1"/>
    <col min="7430" max="7430" width="11" style="20" customWidth="1"/>
    <col min="7431" max="7431" width="2.33203125" style="20" customWidth="1"/>
    <col min="7432" max="7432" width="10.5546875" style="20" customWidth="1"/>
    <col min="7433" max="7433" width="12.109375" style="20" bestFit="1" customWidth="1"/>
    <col min="7434" max="7434" width="13.5546875" style="20" customWidth="1"/>
    <col min="7435" max="7435" width="67.88671875" style="20" customWidth="1"/>
    <col min="7436" max="7680" width="9.109375" style="20"/>
    <col min="7681" max="7681" width="51.109375" style="20" customWidth="1"/>
    <col min="7682" max="7682" width="5.5546875" style="20" customWidth="1"/>
    <col min="7683" max="7683" width="6.44140625" style="20" customWidth="1"/>
    <col min="7684" max="7684" width="8.109375" style="20" bestFit="1" customWidth="1"/>
    <col min="7685" max="7685" width="3.33203125" style="20" customWidth="1"/>
    <col min="7686" max="7686" width="11" style="20" customWidth="1"/>
    <col min="7687" max="7687" width="2.33203125" style="20" customWidth="1"/>
    <col min="7688" max="7688" width="10.5546875" style="20" customWidth="1"/>
    <col min="7689" max="7689" width="12.109375" style="20" bestFit="1" customWidth="1"/>
    <col min="7690" max="7690" width="13.5546875" style="20" customWidth="1"/>
    <col min="7691" max="7691" width="67.88671875" style="20" customWidth="1"/>
    <col min="7692" max="7936" width="9.109375" style="20"/>
    <col min="7937" max="7937" width="51.109375" style="20" customWidth="1"/>
    <col min="7938" max="7938" width="5.5546875" style="20" customWidth="1"/>
    <col min="7939" max="7939" width="6.44140625" style="20" customWidth="1"/>
    <col min="7940" max="7940" width="8.109375" style="20" bestFit="1" customWidth="1"/>
    <col min="7941" max="7941" width="3.33203125" style="20" customWidth="1"/>
    <col min="7942" max="7942" width="11" style="20" customWidth="1"/>
    <col min="7943" max="7943" width="2.33203125" style="20" customWidth="1"/>
    <col min="7944" max="7944" width="10.5546875" style="20" customWidth="1"/>
    <col min="7945" max="7945" width="12.109375" style="20" bestFit="1" customWidth="1"/>
    <col min="7946" max="7946" width="13.5546875" style="20" customWidth="1"/>
    <col min="7947" max="7947" width="67.88671875" style="20" customWidth="1"/>
    <col min="7948" max="8192" width="9.109375" style="20"/>
    <col min="8193" max="8193" width="51.109375" style="20" customWidth="1"/>
    <col min="8194" max="8194" width="5.5546875" style="20" customWidth="1"/>
    <col min="8195" max="8195" width="6.44140625" style="20" customWidth="1"/>
    <col min="8196" max="8196" width="8.109375" style="20" bestFit="1" customWidth="1"/>
    <col min="8197" max="8197" width="3.33203125" style="20" customWidth="1"/>
    <col min="8198" max="8198" width="11" style="20" customWidth="1"/>
    <col min="8199" max="8199" width="2.33203125" style="20" customWidth="1"/>
    <col min="8200" max="8200" width="10.5546875" style="20" customWidth="1"/>
    <col min="8201" max="8201" width="12.109375" style="20" bestFit="1" customWidth="1"/>
    <col min="8202" max="8202" width="13.5546875" style="20" customWidth="1"/>
    <col min="8203" max="8203" width="67.88671875" style="20" customWidth="1"/>
    <col min="8204" max="8448" width="9.109375" style="20"/>
    <col min="8449" max="8449" width="51.109375" style="20" customWidth="1"/>
    <col min="8450" max="8450" width="5.5546875" style="20" customWidth="1"/>
    <col min="8451" max="8451" width="6.44140625" style="20" customWidth="1"/>
    <col min="8452" max="8452" width="8.109375" style="20" bestFit="1" customWidth="1"/>
    <col min="8453" max="8453" width="3.33203125" style="20" customWidth="1"/>
    <col min="8454" max="8454" width="11" style="20" customWidth="1"/>
    <col min="8455" max="8455" width="2.33203125" style="20" customWidth="1"/>
    <col min="8456" max="8456" width="10.5546875" style="20" customWidth="1"/>
    <col min="8457" max="8457" width="12.109375" style="20" bestFit="1" customWidth="1"/>
    <col min="8458" max="8458" width="13.5546875" style="20" customWidth="1"/>
    <col min="8459" max="8459" width="67.88671875" style="20" customWidth="1"/>
    <col min="8460" max="8704" width="9.109375" style="20"/>
    <col min="8705" max="8705" width="51.109375" style="20" customWidth="1"/>
    <col min="8706" max="8706" width="5.5546875" style="20" customWidth="1"/>
    <col min="8707" max="8707" width="6.44140625" style="20" customWidth="1"/>
    <col min="8708" max="8708" width="8.109375" style="20" bestFit="1" customWidth="1"/>
    <col min="8709" max="8709" width="3.33203125" style="20" customWidth="1"/>
    <col min="8710" max="8710" width="11" style="20" customWidth="1"/>
    <col min="8711" max="8711" width="2.33203125" style="20" customWidth="1"/>
    <col min="8712" max="8712" width="10.5546875" style="20" customWidth="1"/>
    <col min="8713" max="8713" width="12.109375" style="20" bestFit="1" customWidth="1"/>
    <col min="8714" max="8714" width="13.5546875" style="20" customWidth="1"/>
    <col min="8715" max="8715" width="67.88671875" style="20" customWidth="1"/>
    <col min="8716" max="8960" width="9.109375" style="20"/>
    <col min="8961" max="8961" width="51.109375" style="20" customWidth="1"/>
    <col min="8962" max="8962" width="5.5546875" style="20" customWidth="1"/>
    <col min="8963" max="8963" width="6.44140625" style="20" customWidth="1"/>
    <col min="8964" max="8964" width="8.109375" style="20" bestFit="1" customWidth="1"/>
    <col min="8965" max="8965" width="3.33203125" style="20" customWidth="1"/>
    <col min="8966" max="8966" width="11" style="20" customWidth="1"/>
    <col min="8967" max="8967" width="2.33203125" style="20" customWidth="1"/>
    <col min="8968" max="8968" width="10.5546875" style="20" customWidth="1"/>
    <col min="8969" max="8969" width="12.109375" style="20" bestFit="1" customWidth="1"/>
    <col min="8970" max="8970" width="13.5546875" style="20" customWidth="1"/>
    <col min="8971" max="8971" width="67.88671875" style="20" customWidth="1"/>
    <col min="8972" max="9216" width="9.109375" style="20"/>
    <col min="9217" max="9217" width="51.109375" style="20" customWidth="1"/>
    <col min="9218" max="9218" width="5.5546875" style="20" customWidth="1"/>
    <col min="9219" max="9219" width="6.44140625" style="20" customWidth="1"/>
    <col min="9220" max="9220" width="8.109375" style="20" bestFit="1" customWidth="1"/>
    <col min="9221" max="9221" width="3.33203125" style="20" customWidth="1"/>
    <col min="9222" max="9222" width="11" style="20" customWidth="1"/>
    <col min="9223" max="9223" width="2.33203125" style="20" customWidth="1"/>
    <col min="9224" max="9224" width="10.5546875" style="20" customWidth="1"/>
    <col min="9225" max="9225" width="12.109375" style="20" bestFit="1" customWidth="1"/>
    <col min="9226" max="9226" width="13.5546875" style="20" customWidth="1"/>
    <col min="9227" max="9227" width="67.88671875" style="20" customWidth="1"/>
    <col min="9228" max="9472" width="9.109375" style="20"/>
    <col min="9473" max="9473" width="51.109375" style="20" customWidth="1"/>
    <col min="9474" max="9474" width="5.5546875" style="20" customWidth="1"/>
    <col min="9475" max="9475" width="6.44140625" style="20" customWidth="1"/>
    <col min="9476" max="9476" width="8.109375" style="20" bestFit="1" customWidth="1"/>
    <col min="9477" max="9477" width="3.33203125" style="20" customWidth="1"/>
    <col min="9478" max="9478" width="11" style="20" customWidth="1"/>
    <col min="9479" max="9479" width="2.33203125" style="20" customWidth="1"/>
    <col min="9480" max="9480" width="10.5546875" style="20" customWidth="1"/>
    <col min="9481" max="9481" width="12.109375" style="20" bestFit="1" customWidth="1"/>
    <col min="9482" max="9482" width="13.5546875" style="20" customWidth="1"/>
    <col min="9483" max="9483" width="67.88671875" style="20" customWidth="1"/>
    <col min="9484" max="9728" width="9.109375" style="20"/>
    <col min="9729" max="9729" width="51.109375" style="20" customWidth="1"/>
    <col min="9730" max="9730" width="5.5546875" style="20" customWidth="1"/>
    <col min="9731" max="9731" width="6.44140625" style="20" customWidth="1"/>
    <col min="9732" max="9732" width="8.109375" style="20" bestFit="1" customWidth="1"/>
    <col min="9733" max="9733" width="3.33203125" style="20" customWidth="1"/>
    <col min="9734" max="9734" width="11" style="20" customWidth="1"/>
    <col min="9735" max="9735" width="2.33203125" style="20" customWidth="1"/>
    <col min="9736" max="9736" width="10.5546875" style="20" customWidth="1"/>
    <col min="9737" max="9737" width="12.109375" style="20" bestFit="1" customWidth="1"/>
    <col min="9738" max="9738" width="13.5546875" style="20" customWidth="1"/>
    <col min="9739" max="9739" width="67.88671875" style="20" customWidth="1"/>
    <col min="9740" max="9984" width="9.109375" style="20"/>
    <col min="9985" max="9985" width="51.109375" style="20" customWidth="1"/>
    <col min="9986" max="9986" width="5.5546875" style="20" customWidth="1"/>
    <col min="9987" max="9987" width="6.44140625" style="20" customWidth="1"/>
    <col min="9988" max="9988" width="8.109375" style="20" bestFit="1" customWidth="1"/>
    <col min="9989" max="9989" width="3.33203125" style="20" customWidth="1"/>
    <col min="9990" max="9990" width="11" style="20" customWidth="1"/>
    <col min="9991" max="9991" width="2.33203125" style="20" customWidth="1"/>
    <col min="9992" max="9992" width="10.5546875" style="20" customWidth="1"/>
    <col min="9993" max="9993" width="12.109375" style="20" bestFit="1" customWidth="1"/>
    <col min="9994" max="9994" width="13.5546875" style="20" customWidth="1"/>
    <col min="9995" max="9995" width="67.88671875" style="20" customWidth="1"/>
    <col min="9996" max="10240" width="9.109375" style="20"/>
    <col min="10241" max="10241" width="51.109375" style="20" customWidth="1"/>
    <col min="10242" max="10242" width="5.5546875" style="20" customWidth="1"/>
    <col min="10243" max="10243" width="6.44140625" style="20" customWidth="1"/>
    <col min="10244" max="10244" width="8.109375" style="20" bestFit="1" customWidth="1"/>
    <col min="10245" max="10245" width="3.33203125" style="20" customWidth="1"/>
    <col min="10246" max="10246" width="11" style="20" customWidth="1"/>
    <col min="10247" max="10247" width="2.33203125" style="20" customWidth="1"/>
    <col min="10248" max="10248" width="10.5546875" style="20" customWidth="1"/>
    <col min="10249" max="10249" width="12.109375" style="20" bestFit="1" customWidth="1"/>
    <col min="10250" max="10250" width="13.5546875" style="20" customWidth="1"/>
    <col min="10251" max="10251" width="67.88671875" style="20" customWidth="1"/>
    <col min="10252" max="10496" width="9.109375" style="20"/>
    <col min="10497" max="10497" width="51.109375" style="20" customWidth="1"/>
    <col min="10498" max="10498" width="5.5546875" style="20" customWidth="1"/>
    <col min="10499" max="10499" width="6.44140625" style="20" customWidth="1"/>
    <col min="10500" max="10500" width="8.109375" style="20" bestFit="1" customWidth="1"/>
    <col min="10501" max="10501" width="3.33203125" style="20" customWidth="1"/>
    <col min="10502" max="10502" width="11" style="20" customWidth="1"/>
    <col min="10503" max="10503" width="2.33203125" style="20" customWidth="1"/>
    <col min="10504" max="10504" width="10.5546875" style="20" customWidth="1"/>
    <col min="10505" max="10505" width="12.109375" style="20" bestFit="1" customWidth="1"/>
    <col min="10506" max="10506" width="13.5546875" style="20" customWidth="1"/>
    <col min="10507" max="10507" width="67.88671875" style="20" customWidth="1"/>
    <col min="10508" max="10752" width="9.109375" style="20"/>
    <col min="10753" max="10753" width="51.109375" style="20" customWidth="1"/>
    <col min="10754" max="10754" width="5.5546875" style="20" customWidth="1"/>
    <col min="10755" max="10755" width="6.44140625" style="20" customWidth="1"/>
    <col min="10756" max="10756" width="8.109375" style="20" bestFit="1" customWidth="1"/>
    <col min="10757" max="10757" width="3.33203125" style="20" customWidth="1"/>
    <col min="10758" max="10758" width="11" style="20" customWidth="1"/>
    <col min="10759" max="10759" width="2.33203125" style="20" customWidth="1"/>
    <col min="10760" max="10760" width="10.5546875" style="20" customWidth="1"/>
    <col min="10761" max="10761" width="12.109375" style="20" bestFit="1" customWidth="1"/>
    <col min="10762" max="10762" width="13.5546875" style="20" customWidth="1"/>
    <col min="10763" max="10763" width="67.88671875" style="20" customWidth="1"/>
    <col min="10764" max="11008" width="9.109375" style="20"/>
    <col min="11009" max="11009" width="51.109375" style="20" customWidth="1"/>
    <col min="11010" max="11010" width="5.5546875" style="20" customWidth="1"/>
    <col min="11011" max="11011" width="6.44140625" style="20" customWidth="1"/>
    <col min="11012" max="11012" width="8.109375" style="20" bestFit="1" customWidth="1"/>
    <col min="11013" max="11013" width="3.33203125" style="20" customWidth="1"/>
    <col min="11014" max="11014" width="11" style="20" customWidth="1"/>
    <col min="11015" max="11015" width="2.33203125" style="20" customWidth="1"/>
    <col min="11016" max="11016" width="10.5546875" style="20" customWidth="1"/>
    <col min="11017" max="11017" width="12.109375" style="20" bestFit="1" customWidth="1"/>
    <col min="11018" max="11018" width="13.5546875" style="20" customWidth="1"/>
    <col min="11019" max="11019" width="67.88671875" style="20" customWidth="1"/>
    <col min="11020" max="11264" width="9.109375" style="20"/>
    <col min="11265" max="11265" width="51.109375" style="20" customWidth="1"/>
    <col min="11266" max="11266" width="5.5546875" style="20" customWidth="1"/>
    <col min="11267" max="11267" width="6.44140625" style="20" customWidth="1"/>
    <col min="11268" max="11268" width="8.109375" style="20" bestFit="1" customWidth="1"/>
    <col min="11269" max="11269" width="3.33203125" style="20" customWidth="1"/>
    <col min="11270" max="11270" width="11" style="20" customWidth="1"/>
    <col min="11271" max="11271" width="2.33203125" style="20" customWidth="1"/>
    <col min="11272" max="11272" width="10.5546875" style="20" customWidth="1"/>
    <col min="11273" max="11273" width="12.109375" style="20" bestFit="1" customWidth="1"/>
    <col min="11274" max="11274" width="13.5546875" style="20" customWidth="1"/>
    <col min="11275" max="11275" width="67.88671875" style="20" customWidth="1"/>
    <col min="11276" max="11520" width="9.109375" style="20"/>
    <col min="11521" max="11521" width="51.109375" style="20" customWidth="1"/>
    <col min="11522" max="11522" width="5.5546875" style="20" customWidth="1"/>
    <col min="11523" max="11523" width="6.44140625" style="20" customWidth="1"/>
    <col min="11524" max="11524" width="8.109375" style="20" bestFit="1" customWidth="1"/>
    <col min="11525" max="11525" width="3.33203125" style="20" customWidth="1"/>
    <col min="11526" max="11526" width="11" style="20" customWidth="1"/>
    <col min="11527" max="11527" width="2.33203125" style="20" customWidth="1"/>
    <col min="11528" max="11528" width="10.5546875" style="20" customWidth="1"/>
    <col min="11529" max="11529" width="12.109375" style="20" bestFit="1" customWidth="1"/>
    <col min="11530" max="11530" width="13.5546875" style="20" customWidth="1"/>
    <col min="11531" max="11531" width="67.88671875" style="20" customWidth="1"/>
    <col min="11532" max="11776" width="9.109375" style="20"/>
    <col min="11777" max="11777" width="51.109375" style="20" customWidth="1"/>
    <col min="11778" max="11778" width="5.5546875" style="20" customWidth="1"/>
    <col min="11779" max="11779" width="6.44140625" style="20" customWidth="1"/>
    <col min="11780" max="11780" width="8.109375" style="20" bestFit="1" customWidth="1"/>
    <col min="11781" max="11781" width="3.33203125" style="20" customWidth="1"/>
    <col min="11782" max="11782" width="11" style="20" customWidth="1"/>
    <col min="11783" max="11783" width="2.33203125" style="20" customWidth="1"/>
    <col min="11784" max="11784" width="10.5546875" style="20" customWidth="1"/>
    <col min="11785" max="11785" width="12.109375" style="20" bestFit="1" customWidth="1"/>
    <col min="11786" max="11786" width="13.5546875" style="20" customWidth="1"/>
    <col min="11787" max="11787" width="67.88671875" style="20" customWidth="1"/>
    <col min="11788" max="12032" width="9.109375" style="20"/>
    <col min="12033" max="12033" width="51.109375" style="20" customWidth="1"/>
    <col min="12034" max="12034" width="5.5546875" style="20" customWidth="1"/>
    <col min="12035" max="12035" width="6.44140625" style="20" customWidth="1"/>
    <col min="12036" max="12036" width="8.109375" style="20" bestFit="1" customWidth="1"/>
    <col min="12037" max="12037" width="3.33203125" style="20" customWidth="1"/>
    <col min="12038" max="12038" width="11" style="20" customWidth="1"/>
    <col min="12039" max="12039" width="2.33203125" style="20" customWidth="1"/>
    <col min="12040" max="12040" width="10.5546875" style="20" customWidth="1"/>
    <col min="12041" max="12041" width="12.109375" style="20" bestFit="1" customWidth="1"/>
    <col min="12042" max="12042" width="13.5546875" style="20" customWidth="1"/>
    <col min="12043" max="12043" width="67.88671875" style="20" customWidth="1"/>
    <col min="12044" max="12288" width="9.109375" style="20"/>
    <col min="12289" max="12289" width="51.109375" style="20" customWidth="1"/>
    <col min="12290" max="12290" width="5.5546875" style="20" customWidth="1"/>
    <col min="12291" max="12291" width="6.44140625" style="20" customWidth="1"/>
    <col min="12292" max="12292" width="8.109375" style="20" bestFit="1" customWidth="1"/>
    <col min="12293" max="12293" width="3.33203125" style="20" customWidth="1"/>
    <col min="12294" max="12294" width="11" style="20" customWidth="1"/>
    <col min="12295" max="12295" width="2.33203125" style="20" customWidth="1"/>
    <col min="12296" max="12296" width="10.5546875" style="20" customWidth="1"/>
    <col min="12297" max="12297" width="12.109375" style="20" bestFit="1" customWidth="1"/>
    <col min="12298" max="12298" width="13.5546875" style="20" customWidth="1"/>
    <col min="12299" max="12299" width="67.88671875" style="20" customWidth="1"/>
    <col min="12300" max="12544" width="9.109375" style="20"/>
    <col min="12545" max="12545" width="51.109375" style="20" customWidth="1"/>
    <col min="12546" max="12546" width="5.5546875" style="20" customWidth="1"/>
    <col min="12547" max="12547" width="6.44140625" style="20" customWidth="1"/>
    <col min="12548" max="12548" width="8.109375" style="20" bestFit="1" customWidth="1"/>
    <col min="12549" max="12549" width="3.33203125" style="20" customWidth="1"/>
    <col min="12550" max="12550" width="11" style="20" customWidth="1"/>
    <col min="12551" max="12551" width="2.33203125" style="20" customWidth="1"/>
    <col min="12552" max="12552" width="10.5546875" style="20" customWidth="1"/>
    <col min="12553" max="12553" width="12.109375" style="20" bestFit="1" customWidth="1"/>
    <col min="12554" max="12554" width="13.5546875" style="20" customWidth="1"/>
    <col min="12555" max="12555" width="67.88671875" style="20" customWidth="1"/>
    <col min="12556" max="12800" width="9.109375" style="20"/>
    <col min="12801" max="12801" width="51.109375" style="20" customWidth="1"/>
    <col min="12802" max="12802" width="5.5546875" style="20" customWidth="1"/>
    <col min="12803" max="12803" width="6.44140625" style="20" customWidth="1"/>
    <col min="12804" max="12804" width="8.109375" style="20" bestFit="1" customWidth="1"/>
    <col min="12805" max="12805" width="3.33203125" style="20" customWidth="1"/>
    <col min="12806" max="12806" width="11" style="20" customWidth="1"/>
    <col min="12807" max="12807" width="2.33203125" style="20" customWidth="1"/>
    <col min="12808" max="12808" width="10.5546875" style="20" customWidth="1"/>
    <col min="12809" max="12809" width="12.109375" style="20" bestFit="1" customWidth="1"/>
    <col min="12810" max="12810" width="13.5546875" style="20" customWidth="1"/>
    <col min="12811" max="12811" width="67.88671875" style="20" customWidth="1"/>
    <col min="12812" max="13056" width="9.109375" style="20"/>
    <col min="13057" max="13057" width="51.109375" style="20" customWidth="1"/>
    <col min="13058" max="13058" width="5.5546875" style="20" customWidth="1"/>
    <col min="13059" max="13059" width="6.44140625" style="20" customWidth="1"/>
    <col min="13060" max="13060" width="8.109375" style="20" bestFit="1" customWidth="1"/>
    <col min="13061" max="13061" width="3.33203125" style="20" customWidth="1"/>
    <col min="13062" max="13062" width="11" style="20" customWidth="1"/>
    <col min="13063" max="13063" width="2.33203125" style="20" customWidth="1"/>
    <col min="13064" max="13064" width="10.5546875" style="20" customWidth="1"/>
    <col min="13065" max="13065" width="12.109375" style="20" bestFit="1" customWidth="1"/>
    <col min="13066" max="13066" width="13.5546875" style="20" customWidth="1"/>
    <col min="13067" max="13067" width="67.88671875" style="20" customWidth="1"/>
    <col min="13068" max="13312" width="9.109375" style="20"/>
    <col min="13313" max="13313" width="51.109375" style="20" customWidth="1"/>
    <col min="13314" max="13314" width="5.5546875" style="20" customWidth="1"/>
    <col min="13315" max="13315" width="6.44140625" style="20" customWidth="1"/>
    <col min="13316" max="13316" width="8.109375" style="20" bestFit="1" customWidth="1"/>
    <col min="13317" max="13317" width="3.33203125" style="20" customWidth="1"/>
    <col min="13318" max="13318" width="11" style="20" customWidth="1"/>
    <col min="13319" max="13319" width="2.33203125" style="20" customWidth="1"/>
    <col min="13320" max="13320" width="10.5546875" style="20" customWidth="1"/>
    <col min="13321" max="13321" width="12.109375" style="20" bestFit="1" customWidth="1"/>
    <col min="13322" max="13322" width="13.5546875" style="20" customWidth="1"/>
    <col min="13323" max="13323" width="67.88671875" style="20" customWidth="1"/>
    <col min="13324" max="13568" width="9.109375" style="20"/>
    <col min="13569" max="13569" width="51.109375" style="20" customWidth="1"/>
    <col min="13570" max="13570" width="5.5546875" style="20" customWidth="1"/>
    <col min="13571" max="13571" width="6.44140625" style="20" customWidth="1"/>
    <col min="13572" max="13572" width="8.109375" style="20" bestFit="1" customWidth="1"/>
    <col min="13573" max="13573" width="3.33203125" style="20" customWidth="1"/>
    <col min="13574" max="13574" width="11" style="20" customWidth="1"/>
    <col min="13575" max="13575" width="2.33203125" style="20" customWidth="1"/>
    <col min="13576" max="13576" width="10.5546875" style="20" customWidth="1"/>
    <col min="13577" max="13577" width="12.109375" style="20" bestFit="1" customWidth="1"/>
    <col min="13578" max="13578" width="13.5546875" style="20" customWidth="1"/>
    <col min="13579" max="13579" width="67.88671875" style="20" customWidth="1"/>
    <col min="13580" max="13824" width="9.109375" style="20"/>
    <col min="13825" max="13825" width="51.109375" style="20" customWidth="1"/>
    <col min="13826" max="13826" width="5.5546875" style="20" customWidth="1"/>
    <col min="13827" max="13827" width="6.44140625" style="20" customWidth="1"/>
    <col min="13828" max="13828" width="8.109375" style="20" bestFit="1" customWidth="1"/>
    <col min="13829" max="13829" width="3.33203125" style="20" customWidth="1"/>
    <col min="13830" max="13830" width="11" style="20" customWidth="1"/>
    <col min="13831" max="13831" width="2.33203125" style="20" customWidth="1"/>
    <col min="13832" max="13832" width="10.5546875" style="20" customWidth="1"/>
    <col min="13833" max="13833" width="12.109375" style="20" bestFit="1" customWidth="1"/>
    <col min="13834" max="13834" width="13.5546875" style="20" customWidth="1"/>
    <col min="13835" max="13835" width="67.88671875" style="20" customWidth="1"/>
    <col min="13836" max="14080" width="9.109375" style="20"/>
    <col min="14081" max="14081" width="51.109375" style="20" customWidth="1"/>
    <col min="14082" max="14082" width="5.5546875" style="20" customWidth="1"/>
    <col min="14083" max="14083" width="6.44140625" style="20" customWidth="1"/>
    <col min="14084" max="14084" width="8.109375" style="20" bestFit="1" customWidth="1"/>
    <col min="14085" max="14085" width="3.33203125" style="20" customWidth="1"/>
    <col min="14086" max="14086" width="11" style="20" customWidth="1"/>
    <col min="14087" max="14087" width="2.33203125" style="20" customWidth="1"/>
    <col min="14088" max="14088" width="10.5546875" style="20" customWidth="1"/>
    <col min="14089" max="14089" width="12.109375" style="20" bestFit="1" customWidth="1"/>
    <col min="14090" max="14090" width="13.5546875" style="20" customWidth="1"/>
    <col min="14091" max="14091" width="67.88671875" style="20" customWidth="1"/>
    <col min="14092" max="14336" width="9.109375" style="20"/>
    <col min="14337" max="14337" width="51.109375" style="20" customWidth="1"/>
    <col min="14338" max="14338" width="5.5546875" style="20" customWidth="1"/>
    <col min="14339" max="14339" width="6.44140625" style="20" customWidth="1"/>
    <col min="14340" max="14340" width="8.109375" style="20" bestFit="1" customWidth="1"/>
    <col min="14341" max="14341" width="3.33203125" style="20" customWidth="1"/>
    <col min="14342" max="14342" width="11" style="20" customWidth="1"/>
    <col min="14343" max="14343" width="2.33203125" style="20" customWidth="1"/>
    <col min="14344" max="14344" width="10.5546875" style="20" customWidth="1"/>
    <col min="14345" max="14345" width="12.109375" style="20" bestFit="1" customWidth="1"/>
    <col min="14346" max="14346" width="13.5546875" style="20" customWidth="1"/>
    <col min="14347" max="14347" width="67.88671875" style="20" customWidth="1"/>
    <col min="14348" max="14592" width="9.109375" style="20"/>
    <col min="14593" max="14593" width="51.109375" style="20" customWidth="1"/>
    <col min="14594" max="14594" width="5.5546875" style="20" customWidth="1"/>
    <col min="14595" max="14595" width="6.44140625" style="20" customWidth="1"/>
    <col min="14596" max="14596" width="8.109375" style="20" bestFit="1" customWidth="1"/>
    <col min="14597" max="14597" width="3.33203125" style="20" customWidth="1"/>
    <col min="14598" max="14598" width="11" style="20" customWidth="1"/>
    <col min="14599" max="14599" width="2.33203125" style="20" customWidth="1"/>
    <col min="14600" max="14600" width="10.5546875" style="20" customWidth="1"/>
    <col min="14601" max="14601" width="12.109375" style="20" bestFit="1" customWidth="1"/>
    <col min="14602" max="14602" width="13.5546875" style="20" customWidth="1"/>
    <col min="14603" max="14603" width="67.88671875" style="20" customWidth="1"/>
    <col min="14604" max="14848" width="9.109375" style="20"/>
    <col min="14849" max="14849" width="51.109375" style="20" customWidth="1"/>
    <col min="14850" max="14850" width="5.5546875" style="20" customWidth="1"/>
    <col min="14851" max="14851" width="6.44140625" style="20" customWidth="1"/>
    <col min="14852" max="14852" width="8.109375" style="20" bestFit="1" customWidth="1"/>
    <col min="14853" max="14853" width="3.33203125" style="20" customWidth="1"/>
    <col min="14854" max="14854" width="11" style="20" customWidth="1"/>
    <col min="14855" max="14855" width="2.33203125" style="20" customWidth="1"/>
    <col min="14856" max="14856" width="10.5546875" style="20" customWidth="1"/>
    <col min="14857" max="14857" width="12.109375" style="20" bestFit="1" customWidth="1"/>
    <col min="14858" max="14858" width="13.5546875" style="20" customWidth="1"/>
    <col min="14859" max="14859" width="67.88671875" style="20" customWidth="1"/>
    <col min="14860" max="15104" width="9.109375" style="20"/>
    <col min="15105" max="15105" width="51.109375" style="20" customWidth="1"/>
    <col min="15106" max="15106" width="5.5546875" style="20" customWidth="1"/>
    <col min="15107" max="15107" width="6.44140625" style="20" customWidth="1"/>
    <col min="15108" max="15108" width="8.109375" style="20" bestFit="1" customWidth="1"/>
    <col min="15109" max="15109" width="3.33203125" style="20" customWidth="1"/>
    <col min="15110" max="15110" width="11" style="20" customWidth="1"/>
    <col min="15111" max="15111" width="2.33203125" style="20" customWidth="1"/>
    <col min="15112" max="15112" width="10.5546875" style="20" customWidth="1"/>
    <col min="15113" max="15113" width="12.109375" style="20" bestFit="1" customWidth="1"/>
    <col min="15114" max="15114" width="13.5546875" style="20" customWidth="1"/>
    <col min="15115" max="15115" width="67.88671875" style="20" customWidth="1"/>
    <col min="15116" max="15360" width="9.109375" style="20"/>
    <col min="15361" max="15361" width="51.109375" style="20" customWidth="1"/>
    <col min="15362" max="15362" width="5.5546875" style="20" customWidth="1"/>
    <col min="15363" max="15363" width="6.44140625" style="20" customWidth="1"/>
    <col min="15364" max="15364" width="8.109375" style="20" bestFit="1" customWidth="1"/>
    <col min="15365" max="15365" width="3.33203125" style="20" customWidth="1"/>
    <col min="15366" max="15366" width="11" style="20" customWidth="1"/>
    <col min="15367" max="15367" width="2.33203125" style="20" customWidth="1"/>
    <col min="15368" max="15368" width="10.5546875" style="20" customWidth="1"/>
    <col min="15369" max="15369" width="12.109375" style="20" bestFit="1" customWidth="1"/>
    <col min="15370" max="15370" width="13.5546875" style="20" customWidth="1"/>
    <col min="15371" max="15371" width="67.88671875" style="20" customWidth="1"/>
    <col min="15372" max="15616" width="9.109375" style="20"/>
    <col min="15617" max="15617" width="51.109375" style="20" customWidth="1"/>
    <col min="15618" max="15618" width="5.5546875" style="20" customWidth="1"/>
    <col min="15619" max="15619" width="6.44140625" style="20" customWidth="1"/>
    <col min="15620" max="15620" width="8.109375" style="20" bestFit="1" customWidth="1"/>
    <col min="15621" max="15621" width="3.33203125" style="20" customWidth="1"/>
    <col min="15622" max="15622" width="11" style="20" customWidth="1"/>
    <col min="15623" max="15623" width="2.33203125" style="20" customWidth="1"/>
    <col min="15624" max="15624" width="10.5546875" style="20" customWidth="1"/>
    <col min="15625" max="15625" width="12.109375" style="20" bestFit="1" customWidth="1"/>
    <col min="15626" max="15626" width="13.5546875" style="20" customWidth="1"/>
    <col min="15627" max="15627" width="67.88671875" style="20" customWidth="1"/>
    <col min="15628" max="15872" width="9.109375" style="20"/>
    <col min="15873" max="15873" width="51.109375" style="20" customWidth="1"/>
    <col min="15874" max="15874" width="5.5546875" style="20" customWidth="1"/>
    <col min="15875" max="15875" width="6.44140625" style="20" customWidth="1"/>
    <col min="15876" max="15876" width="8.109375" style="20" bestFit="1" customWidth="1"/>
    <col min="15877" max="15877" width="3.33203125" style="20" customWidth="1"/>
    <col min="15878" max="15878" width="11" style="20" customWidth="1"/>
    <col min="15879" max="15879" width="2.33203125" style="20" customWidth="1"/>
    <col min="15880" max="15880" width="10.5546875" style="20" customWidth="1"/>
    <col min="15881" max="15881" width="12.109375" style="20" bestFit="1" customWidth="1"/>
    <col min="15882" max="15882" width="13.5546875" style="20" customWidth="1"/>
    <col min="15883" max="15883" width="67.88671875" style="20" customWidth="1"/>
    <col min="15884" max="16128" width="9.109375" style="20"/>
    <col min="16129" max="16129" width="51.109375" style="20" customWidth="1"/>
    <col min="16130" max="16130" width="5.5546875" style="20" customWidth="1"/>
    <col min="16131" max="16131" width="6.44140625" style="20" customWidth="1"/>
    <col min="16132" max="16132" width="8.109375" style="20" bestFit="1" customWidth="1"/>
    <col min="16133" max="16133" width="3.33203125" style="20" customWidth="1"/>
    <col min="16134" max="16134" width="11" style="20" customWidth="1"/>
    <col min="16135" max="16135" width="2.33203125" style="20" customWidth="1"/>
    <col min="16136" max="16136" width="10.5546875" style="20" customWidth="1"/>
    <col min="16137" max="16137" width="12.109375" style="20" bestFit="1" customWidth="1"/>
    <col min="16138" max="16138" width="13.5546875" style="20" customWidth="1"/>
    <col min="16139" max="16139" width="67.88671875" style="20" customWidth="1"/>
    <col min="16140" max="16384" width="9.109375" style="20"/>
  </cols>
  <sheetData>
    <row r="1" spans="1:8" s="18" customFormat="1" ht="11.25" customHeight="1">
      <c r="A1" s="200"/>
      <c r="B1" s="200"/>
      <c r="C1" s="200"/>
      <c r="D1" s="200"/>
      <c r="E1" s="200"/>
      <c r="F1" s="200"/>
      <c r="G1" s="200"/>
      <c r="H1" s="200"/>
    </row>
    <row r="2" spans="1:8" s="18" customFormat="1" ht="16.2" customHeight="1">
      <c r="A2" s="200"/>
      <c r="B2" s="200"/>
      <c r="C2" s="200"/>
      <c r="D2" s="200"/>
      <c r="E2" s="200"/>
      <c r="F2" s="200"/>
      <c r="G2" s="200"/>
      <c r="H2" s="200"/>
    </row>
    <row r="3" spans="1:8" s="18" customFormat="1" ht="12.75" customHeight="1">
      <c r="A3" s="200"/>
      <c r="B3" s="200"/>
      <c r="C3" s="200"/>
      <c r="D3" s="200"/>
      <c r="E3" s="200"/>
      <c r="F3" s="200"/>
      <c r="G3" s="200"/>
      <c r="H3" s="200"/>
    </row>
    <row r="4" spans="1:8" s="18" customFormat="1" ht="15.75" customHeight="1">
      <c r="A4" s="200"/>
      <c r="B4" s="200"/>
      <c r="C4" s="200"/>
      <c r="D4" s="200"/>
      <c r="E4" s="200"/>
      <c r="F4" s="200"/>
      <c r="G4" s="200"/>
      <c r="H4" s="200"/>
    </row>
    <row r="5" spans="1:8" s="18" customFormat="1" ht="11.4" customHeight="1">
      <c r="A5" s="200"/>
      <c r="B5" s="200"/>
      <c r="C5" s="200"/>
      <c r="D5" s="200"/>
      <c r="E5" s="200"/>
      <c r="F5" s="200"/>
      <c r="G5" s="200"/>
      <c r="H5" s="200"/>
    </row>
    <row r="6" spans="1:8" ht="18" customHeight="1"/>
    <row r="7" spans="1:8" ht="18" customHeight="1">
      <c r="A7" s="181" t="s">
        <v>4</v>
      </c>
      <c r="B7" s="62"/>
      <c r="C7" s="63"/>
      <c r="D7" s="62"/>
      <c r="E7" s="62"/>
      <c r="F7" s="62"/>
      <c r="G7" s="62"/>
      <c r="H7" s="64"/>
    </row>
    <row r="8" spans="1:8" ht="18" customHeight="1">
      <c r="A8" s="182"/>
      <c r="B8" s="55"/>
      <c r="C8" s="56"/>
      <c r="D8" s="55"/>
      <c r="E8" s="55"/>
      <c r="F8" s="55"/>
      <c r="G8" s="55"/>
      <c r="H8" s="57"/>
    </row>
    <row r="9" spans="1:8" ht="18" customHeight="1">
      <c r="A9" s="182"/>
      <c r="B9" s="55"/>
      <c r="C9" s="56"/>
      <c r="D9" s="55"/>
      <c r="E9" s="55"/>
      <c r="F9" s="55"/>
      <c r="G9" s="55"/>
      <c r="H9" s="57"/>
    </row>
    <row r="10" spans="1:8" ht="18" customHeight="1">
      <c r="A10" s="182"/>
      <c r="B10" s="55"/>
      <c r="C10" s="56"/>
      <c r="D10" s="55"/>
      <c r="E10" s="55"/>
      <c r="F10" s="55"/>
      <c r="G10" s="55"/>
      <c r="H10" s="57"/>
    </row>
    <row r="11" spans="1:8" ht="18" customHeight="1">
      <c r="A11" s="55"/>
      <c r="B11" s="55"/>
      <c r="C11" s="56"/>
      <c r="D11" s="55"/>
      <c r="E11" s="55"/>
      <c r="F11" s="55"/>
      <c r="G11" s="55"/>
      <c r="H11" s="57"/>
    </row>
    <row r="12" spans="1:8" ht="18" customHeight="1">
      <c r="A12" s="183" t="s">
        <v>17</v>
      </c>
      <c r="B12" s="183"/>
      <c r="C12" s="184"/>
      <c r="D12" s="185"/>
      <c r="E12" s="186"/>
      <c r="F12" s="201">
        <f>Priprema!F30</f>
        <v>0</v>
      </c>
      <c r="G12" s="201"/>
      <c r="H12" s="201"/>
    </row>
    <row r="13" spans="1:8" s="22" customFormat="1" ht="18" customHeight="1">
      <c r="A13" s="185"/>
      <c r="B13" s="185"/>
      <c r="C13" s="184"/>
      <c r="D13" s="185"/>
      <c r="E13" s="186"/>
      <c r="F13" s="187"/>
      <c r="G13" s="187"/>
      <c r="H13" s="187"/>
    </row>
    <row r="14" spans="1:8" s="22" customFormat="1" ht="18" customHeight="1">
      <c r="A14" s="183" t="s">
        <v>11</v>
      </c>
      <c r="B14" s="183"/>
      <c r="C14" s="184"/>
      <c r="D14" s="185"/>
      <c r="E14" s="186"/>
      <c r="F14" s="201">
        <f>Voda!F24</f>
        <v>0</v>
      </c>
      <c r="G14" s="201"/>
      <c r="H14" s="201"/>
    </row>
    <row r="15" spans="1:8" s="22" customFormat="1" ht="18" customHeight="1">
      <c r="A15" s="185"/>
      <c r="B15" s="185"/>
      <c r="C15" s="184"/>
      <c r="D15" s="185"/>
      <c r="E15" s="186"/>
      <c r="F15" s="187"/>
      <c r="G15" s="187"/>
      <c r="H15" s="187"/>
    </row>
    <row r="16" spans="1:8" s="22" customFormat="1" ht="18" customHeight="1">
      <c r="A16" s="183" t="s">
        <v>1</v>
      </c>
      <c r="B16" s="183"/>
      <c r="C16" s="184"/>
      <c r="D16" s="185"/>
      <c r="E16" s="186"/>
      <c r="F16" s="201">
        <f>Fek!F32</f>
        <v>0</v>
      </c>
      <c r="G16" s="201"/>
      <c r="H16" s="201"/>
    </row>
    <row r="17" spans="1:8" s="22" customFormat="1" ht="18" customHeight="1">
      <c r="A17" s="183"/>
      <c r="B17" s="183"/>
      <c r="C17" s="184"/>
      <c r="D17" s="185"/>
      <c r="E17" s="186"/>
      <c r="F17" s="201"/>
      <c r="G17" s="201"/>
      <c r="H17" s="201"/>
    </row>
    <row r="18" spans="1:8" s="22" customFormat="1" ht="18" customHeight="1">
      <c r="A18" s="183"/>
      <c r="B18" s="183"/>
      <c r="C18" s="184"/>
      <c r="D18" s="185"/>
      <c r="E18" s="186"/>
      <c r="F18" s="201"/>
      <c r="G18" s="201"/>
      <c r="H18" s="201"/>
    </row>
    <row r="19" spans="1:8" s="22" customFormat="1" ht="18" customHeight="1">
      <c r="A19" s="183" t="s">
        <v>48</v>
      </c>
      <c r="B19" s="183"/>
      <c r="C19" s="184"/>
      <c r="D19" s="185"/>
      <c r="E19" s="186"/>
      <c r="F19" s="201">
        <f>Ventilacija!F32</f>
        <v>0</v>
      </c>
      <c r="G19" s="201"/>
      <c r="H19" s="201"/>
    </row>
    <row r="20" spans="1:8" s="22" customFormat="1" ht="18" customHeight="1" thickBot="1">
      <c r="A20" s="167"/>
      <c r="B20" s="167"/>
      <c r="C20" s="168"/>
      <c r="D20" s="167"/>
      <c r="E20" s="58"/>
      <c r="F20" s="167"/>
      <c r="G20" s="167"/>
      <c r="H20" s="178"/>
    </row>
    <row r="21" spans="1:8" s="22" customFormat="1" ht="16.2">
      <c r="A21" s="169" t="s">
        <v>12</v>
      </c>
      <c r="B21" s="170"/>
      <c r="C21" s="171"/>
      <c r="D21" s="172"/>
      <c r="E21" s="59"/>
      <c r="F21" s="202">
        <f>SUM(F12:H19)</f>
        <v>0</v>
      </c>
      <c r="G21" s="203"/>
      <c r="H21" s="203"/>
    </row>
    <row r="22" spans="1:8" s="22" customFormat="1" ht="21.6">
      <c r="A22" s="173"/>
      <c r="B22" s="173"/>
      <c r="C22" s="174" t="s">
        <v>13</v>
      </c>
      <c r="D22" s="175"/>
      <c r="E22" s="60"/>
      <c r="F22" s="202">
        <f>0.25*F21</f>
        <v>0</v>
      </c>
      <c r="G22" s="203"/>
      <c r="H22" s="203"/>
    </row>
    <row r="23" spans="1:8" s="22" customFormat="1" ht="16.2">
      <c r="A23" s="166" t="s">
        <v>14</v>
      </c>
      <c r="B23" s="176"/>
      <c r="C23" s="177"/>
      <c r="D23" s="177"/>
      <c r="E23" s="61"/>
      <c r="F23" s="202">
        <f>SUM(F22,F21)</f>
        <v>0</v>
      </c>
      <c r="G23" s="203"/>
      <c r="H23" s="203"/>
    </row>
    <row r="24" spans="1:8">
      <c r="A24" s="55"/>
      <c r="B24" s="55"/>
      <c r="C24" s="56"/>
      <c r="D24" s="55"/>
      <c r="E24" s="55"/>
      <c r="F24" s="55"/>
      <c r="G24" s="55"/>
      <c r="H24" s="57"/>
    </row>
    <row r="25" spans="1:8">
      <c r="A25" s="62"/>
      <c r="B25" s="62"/>
      <c r="C25" s="63"/>
      <c r="D25" s="62"/>
      <c r="E25" s="62"/>
      <c r="F25" s="62"/>
      <c r="G25" s="62"/>
      <c r="H25" s="64"/>
    </row>
    <row r="30" spans="1:8" s="22" customFormat="1">
      <c r="A30" s="20"/>
      <c r="B30" s="20"/>
      <c r="C30" s="21"/>
      <c r="D30" s="20"/>
      <c r="E30" s="20"/>
      <c r="F30" s="20"/>
      <c r="G30" s="20"/>
    </row>
  </sheetData>
  <sheetProtection formatCells="0" formatColumns="0" formatRows="0" insertColumns="0" insertRows="0" insertHyperlinks="0" deleteColumns="0" deleteRows="0" sort="0" autoFilter="0" pivotTables="0"/>
  <mergeCells count="10">
    <mergeCell ref="A1:H5"/>
    <mergeCell ref="F12:H12"/>
    <mergeCell ref="F23:H23"/>
    <mergeCell ref="F16:H16"/>
    <mergeCell ref="F19:H19"/>
    <mergeCell ref="F21:H21"/>
    <mergeCell ref="F22:H22"/>
    <mergeCell ref="F14:H14"/>
    <mergeCell ref="F17:H17"/>
    <mergeCell ref="F18:H18"/>
  </mergeCells>
  <pageMargins left="0.98425196850393704" right="0.39370078740157483" top="0.98425196850393704" bottom="0.86614173228346458" header="0.51181102362204722" footer="0.51181102362204722"/>
  <pageSetup paperSize="9" scale="87" orientation="portrait" r:id="rId1"/>
  <headerFooter alignWithMargins="0">
    <oddFooter>&amp;RList: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P.Uvjeti</vt:lpstr>
      <vt:lpstr>Priprema</vt:lpstr>
      <vt:lpstr>Voda</vt:lpstr>
      <vt:lpstr>Fek</vt:lpstr>
      <vt:lpstr>Ventilacija</vt:lpstr>
      <vt:lpstr>Rekapitulacija</vt:lpstr>
      <vt:lpstr>Fek!Print_Area</vt:lpstr>
      <vt:lpstr>P.Uvjeti!Print_Area</vt:lpstr>
      <vt:lpstr>Priprema!Print_Area</vt:lpstr>
      <vt:lpstr>Rekapitulacija!Print_Area</vt:lpstr>
      <vt:lpstr>Ventilacija!Print_Area</vt:lpstr>
      <vt:lpstr>Voda!Print_Area</vt:lpstr>
      <vt:lpstr>Fek!Print_Titles</vt:lpstr>
      <vt:lpstr>Priprema!Print_Titles</vt:lpstr>
      <vt:lpstr>Ventilacija!Print_Titles</vt:lpstr>
      <vt:lpstr>Voda!Print_Titles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dc:creator>
  <cp:lastModifiedBy>Ivana Mandic</cp:lastModifiedBy>
  <cp:lastPrinted>2024-05-15T12:13:41Z</cp:lastPrinted>
  <dcterms:created xsi:type="dcterms:W3CDTF">2016-01-18T18:37:33Z</dcterms:created>
  <dcterms:modified xsi:type="dcterms:W3CDTF">2024-09-05T12:50:30Z</dcterms:modified>
</cp:coreProperties>
</file>