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VELIKA GORICA" sheetId="1" r:id="rId1"/>
  </sheets>
  <definedNames>
    <definedName name="_xlnm.Print_Area" localSheetId="0">'VELIKA GORICA'!$A$1:$E$110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8" i="1" s="1"/>
  <c r="E99" i="1"/>
  <c r="D98" i="1"/>
  <c r="C98" i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C88" i="1" s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C63" i="1"/>
  <c r="E62" i="1"/>
  <c r="E61" i="1"/>
  <c r="E60" i="1"/>
  <c r="E59" i="1" s="1"/>
  <c r="D60" i="1"/>
  <c r="C60" i="1"/>
  <c r="C59" i="1" s="1"/>
  <c r="D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8" i="1" s="1"/>
  <c r="E49" i="1"/>
  <c r="D48" i="1"/>
  <c r="C48" i="1"/>
  <c r="E47" i="1"/>
  <c r="E46" i="1"/>
  <c r="D46" i="1"/>
  <c r="C46" i="1"/>
  <c r="E45" i="1"/>
  <c r="E44" i="1"/>
  <c r="E43" i="1"/>
  <c r="E42" i="1"/>
  <c r="E38" i="1" s="1"/>
  <c r="E41" i="1"/>
  <c r="E40" i="1"/>
  <c r="E39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D14" i="1"/>
  <c r="C14" i="1"/>
  <c r="C13" i="1" s="1"/>
  <c r="D13" i="1"/>
  <c r="E12" i="1"/>
  <c r="E11" i="1"/>
  <c r="E10" i="1"/>
  <c r="E9" i="1"/>
  <c r="E8" i="1"/>
  <c r="E7" i="1"/>
  <c r="E6" i="1"/>
  <c r="D6" i="1"/>
  <c r="D108" i="1" s="1"/>
  <c r="D109" i="1" s="1"/>
  <c r="C6" i="1"/>
  <c r="E79" i="1" l="1"/>
  <c r="C108" i="1"/>
  <c r="C109" i="1" s="1"/>
  <c r="E13" i="1"/>
  <c r="E108" i="1" s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<sst xmlns="http://schemas.openxmlformats.org/spreadsheetml/2006/main" count="210" uniqueCount="135">
  <si>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</si>
  <si>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VELIKOJ GORICI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</si>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</sst>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164" fontId="1" fillId="0" borderId="0" xfId="1" applyBorder="1" applyAlignment="1">
      <alignment horizontal="center"/>
    </xf>
    <xf numFmtId="164" fontId="3" fillId="0" borderId="0" xfId="2" applyNumberFormat="1" applyFont="1" applyBorder="1" applyAlignment="1" applyProtection="1"/>
    <xf numFmtId="164" fontId="1" fillId="0" borderId="0" xfId="1" applyBorder="1"/>
    <xf numFmtId="164" fontId="1" fillId="0" borderId="0" xfId="1"/>
    <xf numFmtId="0" fontId="4" fillId="0" borderId="0" xfId="1" applyNumberFormat="1" applyFont="1" applyBorder="1" applyAlignment="1">
      <alignment horizontal="center"/>
    </xf>
    <xf numFmtId="164" fontId="1" fillId="0" borderId="0" xfId="1" applyFont="1" applyBorder="1"/>
    <xf numFmtId="164" fontId="4" fillId="0" borderId="0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4" fontId="6" fillId="0" borderId="1" xfId="3" applyNumberFormat="1" applyBorder="1" applyAlignment="1" applyProtection="1"/>
    <xf numFmtId="164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 wrapText="1"/>
    </xf>
    <xf numFmtId="164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164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164" fontId="7" fillId="3" borderId="7" xfId="1" applyFont="1" applyFill="1" applyBorder="1" applyAlignment="1">
      <alignment horizontal="left" wrapText="1"/>
    </xf>
    <xf numFmtId="164" fontId="1" fillId="0" borderId="7" xfId="1" applyFont="1" applyFill="1" applyBorder="1"/>
    <xf numFmtId="164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164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164" fontId="7" fillId="0" borderId="8" xfId="1" applyFont="1" applyFill="1" applyBorder="1" applyAlignment="1">
      <alignment horizontal="left" wrapText="1"/>
    </xf>
    <xf numFmtId="164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164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164" fontId="9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164" fontId="10" fillId="4" borderId="10" xfId="1" applyFont="1" applyFill="1" applyBorder="1" applyAlignment="1">
      <alignment horizontal="left" wrapText="1"/>
    </xf>
    <xf numFmtId="164" fontId="4" fillId="5" borderId="10" xfId="1" applyFont="1" applyFill="1" applyBorder="1"/>
    <xf numFmtId="164" fontId="1" fillId="2" borderId="7" xfId="1" applyFont="1" applyFill="1" applyBorder="1"/>
    <xf numFmtId="164" fontId="1" fillId="0" borderId="8" xfId="1" applyFont="1" applyFill="1" applyBorder="1"/>
    <xf numFmtId="164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>
      <alignment horizontal="left" wrapText="1"/>
    </xf>
    <xf numFmtId="164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164" fontId="10" fillId="4" borderId="12" xfId="1" applyFont="1" applyFill="1" applyBorder="1" applyAlignment="1">
      <alignment horizontal="left" wrapText="1"/>
    </xf>
    <xf numFmtId="164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164" fontId="7" fillId="6" borderId="7" xfId="1" applyFont="1" applyFill="1" applyBorder="1" applyAlignment="1">
      <alignment horizontal="left" wrapText="1"/>
    </xf>
    <xf numFmtId="164" fontId="1" fillId="7" borderId="0" xfId="1" applyFont="1" applyFill="1"/>
    <xf numFmtId="164" fontId="11" fillId="4" borderId="12" xfId="1" applyFont="1" applyFill="1" applyBorder="1" applyAlignment="1">
      <alignment horizontal="left" wrapText="1"/>
    </xf>
    <xf numFmtId="164" fontId="12" fillId="4" borderId="12" xfId="1" applyFont="1" applyFill="1" applyBorder="1" applyAlignment="1">
      <alignment horizontal="left" wrapText="1"/>
    </xf>
    <xf numFmtId="164" fontId="8" fillId="4" borderId="12" xfId="1" applyFont="1" applyFill="1" applyBorder="1" applyAlignment="1">
      <alignment horizontal="left" wrapText="1"/>
    </xf>
    <xf numFmtId="164" fontId="1" fillId="0" borderId="0" xfId="1" applyFont="1" applyFill="1"/>
    <xf numFmtId="164" fontId="10" fillId="4" borderId="12" xfId="1" applyFont="1" applyFill="1" applyBorder="1" applyAlignment="1">
      <alignment wrapText="1"/>
    </xf>
    <xf numFmtId="166" fontId="4" fillId="8" borderId="6" xfId="1" applyNumberFormat="1" applyFont="1" applyFill="1" applyBorder="1"/>
    <xf numFmtId="164" fontId="15" fillId="4" borderId="12" xfId="1" applyFont="1" applyFill="1" applyBorder="1" applyAlignment="1">
      <alignment horizontal="left" wrapText="1"/>
    </xf>
    <xf numFmtId="166" fontId="4" fillId="5" borderId="6" xfId="1" applyNumberFormat="1" applyFont="1" applyFill="1" applyBorder="1"/>
    <xf numFmtId="166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164" fontId="15" fillId="10" borderId="12" xfId="1" applyFont="1" applyFill="1" applyBorder="1" applyAlignment="1">
      <alignment horizontal="left" wrapText="1"/>
    </xf>
    <xf numFmtId="164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164" fontId="10" fillId="10" borderId="12" xfId="1" applyFont="1" applyFill="1" applyBorder="1" applyAlignment="1">
      <alignment wrapText="1"/>
    </xf>
    <xf numFmtId="164" fontId="4" fillId="9" borderId="12" xfId="1" applyFont="1" applyFill="1" applyBorder="1"/>
    <xf numFmtId="166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164" fontId="15" fillId="10" borderId="16" xfId="1" applyFont="1" applyFill="1" applyBorder="1" applyAlignment="1">
      <alignment horizontal="left" wrapText="1"/>
    </xf>
    <xf numFmtId="164" fontId="1" fillId="9" borderId="8" xfId="1" applyFont="1" applyFill="1" applyBorder="1"/>
    <xf numFmtId="164" fontId="1" fillId="0" borderId="17" xfId="1" applyFont="1" applyFill="1" applyBorder="1"/>
    <xf numFmtId="164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164" fontId="9" fillId="3" borderId="6" xfId="1" applyFont="1" applyFill="1" applyBorder="1" applyAlignment="1">
      <alignment horizontal="left" wrapText="1"/>
    </xf>
    <xf numFmtId="166" fontId="4" fillId="2" borderId="18" xfId="1" applyNumberFormat="1" applyFont="1" applyFill="1" applyBorder="1"/>
    <xf numFmtId="164" fontId="16" fillId="3" borderId="6" xfId="1" applyFont="1" applyFill="1" applyBorder="1" applyAlignment="1">
      <alignment horizontal="left" wrapText="1"/>
    </xf>
    <xf numFmtId="166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164" fontId="1" fillId="0" borderId="8" xfId="1" applyBorder="1" applyAlignment="1">
      <alignment horizontal="center"/>
    </xf>
    <xf numFmtId="164" fontId="1" fillId="0" borderId="8" xfId="1" applyBorder="1"/>
    <xf numFmtId="49" fontId="8" fillId="0" borderId="8" xfId="1" applyNumberFormat="1" applyFont="1" applyFill="1" applyBorder="1" applyAlignment="1">
      <alignment horizontal="center" wrapText="1"/>
    </xf>
    <xf numFmtId="164" fontId="4" fillId="0" borderId="1" xfId="1" applyFont="1" applyBorder="1" applyAlignment="1">
      <alignment horizontal="center"/>
    </xf>
    <xf numFmtId="164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164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164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164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xmlns="" id="{F0D61A15-BA44-4652-928E-F26C740E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1"/>
      <c r="E4" s="81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1930188</v>
      </c>
      <c r="D6" s="19">
        <f>SUM(D7:D12)</f>
        <v>0</v>
      </c>
      <c r="E6" s="19">
        <f>SUM(E7:E12)</f>
        <v>1930188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1605946</v>
      </c>
      <c r="D7" s="23"/>
      <c r="E7" s="23">
        <f t="shared" ref="E7:E12" si="0">C7+D7</f>
        <v>1605946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6636</v>
      </c>
      <c r="D8" s="23"/>
      <c r="E8" s="23">
        <f t="shared" si="0"/>
        <v>6636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65034</v>
      </c>
      <c r="D9" s="23"/>
      <c r="E9" s="23">
        <f t="shared" si="0"/>
        <v>65034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252572</v>
      </c>
      <c r="D11" s="23"/>
      <c r="E11" s="23">
        <f t="shared" si="0"/>
        <v>252572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545225</v>
      </c>
      <c r="D13" s="34">
        <f>SUM(D14+D19+D26+D36+D38+D46+D48+D51+D55+D57)</f>
        <v>0</v>
      </c>
      <c r="E13" s="34">
        <f>SUM(E14+E19+E26+E36+E38+E46+E48+E51+E55+E57)</f>
        <v>545225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99210</v>
      </c>
      <c r="D14" s="37">
        <f>SUM(D15:D18)</f>
        <v>0</v>
      </c>
      <c r="E14" s="37">
        <f>SUM(E15:E18)</f>
        <v>99210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2654</v>
      </c>
      <c r="D15" s="23"/>
      <c r="E15" s="38">
        <f>C15+D15</f>
        <v>2654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95560</v>
      </c>
      <c r="D16" s="23"/>
      <c r="E16" s="38">
        <f>C16+D16</f>
        <v>95560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664</v>
      </c>
      <c r="D17" s="39"/>
      <c r="E17" s="40">
        <f>C17+D17</f>
        <v>664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23">
        <v>332</v>
      </c>
      <c r="D18" s="43"/>
      <c r="E18" s="40">
        <f>C18+D18</f>
        <v>332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76940</v>
      </c>
      <c r="D19" s="46">
        <f>SUM(D20:D25)</f>
        <v>0</v>
      </c>
      <c r="E19" s="46">
        <f>SUM(E20:E25)</f>
        <v>76940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34508</v>
      </c>
      <c r="D20" s="23"/>
      <c r="E20" s="23">
        <f t="shared" ref="E20:E25" si="1">C20+D20</f>
        <v>34508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40613</v>
      </c>
      <c r="D22" s="23"/>
      <c r="E22" s="23">
        <f t="shared" si="1"/>
        <v>40613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929</v>
      </c>
      <c r="D23" s="23"/>
      <c r="E23" s="23">
        <f t="shared" si="1"/>
        <v>929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757</v>
      </c>
      <c r="D24" s="23"/>
      <c r="E24" s="23">
        <f t="shared" si="1"/>
        <v>757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133</v>
      </c>
      <c r="D25" s="23"/>
      <c r="E25" s="23">
        <f t="shared" si="1"/>
        <v>133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357277</v>
      </c>
      <c r="D26" s="46">
        <f>SUM(D27:D35)</f>
        <v>0</v>
      </c>
      <c r="E26" s="46">
        <f>SUM(E27:E35)</f>
        <v>357277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149977</v>
      </c>
      <c r="D27" s="23"/>
      <c r="E27" s="23">
        <f t="shared" ref="E27:E35" si="2">C27+D27</f>
        <v>149977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20088</v>
      </c>
      <c r="D28" s="23"/>
      <c r="E28" s="23">
        <f t="shared" si="2"/>
        <v>20088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2654</v>
      </c>
      <c r="D29" s="23"/>
      <c r="E29" s="23">
        <f t="shared" si="2"/>
        <v>2654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7963</v>
      </c>
      <c r="D30" s="23"/>
      <c r="E30" s="23">
        <f t="shared" si="2"/>
        <v>7963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21236</v>
      </c>
      <c r="D31" s="23"/>
      <c r="E31" s="23">
        <f t="shared" si="2"/>
        <v>21236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17254</v>
      </c>
      <c r="D32" s="23"/>
      <c r="E32" s="23">
        <f t="shared" si="2"/>
        <v>17254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132723</v>
      </c>
      <c r="D33" s="23"/>
      <c r="E33" s="23">
        <f t="shared" si="2"/>
        <v>132723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73</v>
      </c>
      <c r="D34" s="23"/>
      <c r="E34" s="23">
        <f t="shared" si="2"/>
        <v>73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5309</v>
      </c>
      <c r="D35" s="23"/>
      <c r="E35" s="23">
        <f t="shared" si="2"/>
        <v>5309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1725</v>
      </c>
      <c r="D36" s="46">
        <f>D37</f>
        <v>0</v>
      </c>
      <c r="E36" s="46">
        <f>E37</f>
        <v>1725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1725</v>
      </c>
      <c r="D37" s="23"/>
      <c r="E37" s="38">
        <f>C37+D37</f>
        <v>1725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4498</v>
      </c>
      <c r="D38" s="46">
        <f>SUM(D39:D45)</f>
        <v>0</v>
      </c>
      <c r="E38" s="46">
        <f>SUM(E39:E45)</f>
        <v>4498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597</v>
      </c>
      <c r="D40" s="23"/>
      <c r="E40" s="23">
        <f t="shared" si="3"/>
        <v>597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265</v>
      </c>
      <c r="D41" s="23"/>
      <c r="E41" s="23">
        <f t="shared" si="3"/>
        <v>265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3318</v>
      </c>
      <c r="D43" s="23"/>
      <c r="E43" s="23">
        <f t="shared" si="3"/>
        <v>3318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318</v>
      </c>
      <c r="D45" s="23"/>
      <c r="E45" s="23">
        <f t="shared" si="3"/>
        <v>318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664</v>
      </c>
      <c r="D46" s="46">
        <f>D47</f>
        <v>0</v>
      </c>
      <c r="E46" s="46">
        <f>E47</f>
        <v>664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664</v>
      </c>
      <c r="D47" s="23"/>
      <c r="E47" s="38">
        <f>C47+D47</f>
        <v>664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1593</v>
      </c>
      <c r="D48" s="46">
        <f>D49+D50</f>
        <v>0</v>
      </c>
      <c r="E48" s="46">
        <f>E49+E50</f>
        <v>1593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1593</v>
      </c>
      <c r="D49" s="23"/>
      <c r="E49" s="23">
        <f>C49+D49</f>
        <v>1593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/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3318</v>
      </c>
      <c r="D55" s="46">
        <f>SUM(D56)</f>
        <v>0</v>
      </c>
      <c r="E55" s="46">
        <f>SUM(E56)</f>
        <v>3318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3318</v>
      </c>
      <c r="D56" s="23"/>
      <c r="E56" s="38">
        <f>C56+D56</f>
        <v>3318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0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/>
      <c r="E58" s="38">
        <f>C58+D58</f>
        <v>0</v>
      </c>
    </row>
    <row r="59" spans="1:5" s="24" customFormat="1" ht="15.75" customHeight="1" thickTop="1" thickBot="1" x14ac:dyDescent="0.25">
      <c r="A59" s="82" t="s">
        <v>112</v>
      </c>
      <c r="B59" s="83"/>
      <c r="C59" s="55">
        <f>C60+C63</f>
        <v>0</v>
      </c>
      <c r="D59" s="55">
        <f>D60+D63</f>
        <v>0</v>
      </c>
      <c r="E59" s="55">
        <f>E60+E63</f>
        <v>0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0</v>
      </c>
      <c r="D60" s="46">
        <f>SUM(D61:D62)</f>
        <v>0</v>
      </c>
      <c r="E60" s="46">
        <f>SUM(E61:E62)</f>
        <v>0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23"/>
      <c r="D61" s="23"/>
      <c r="E61" s="38">
        <f>C61+D61</f>
        <v>0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/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4" t="s">
        <v>113</v>
      </c>
      <c r="B65" s="85"/>
      <c r="C65" s="57">
        <f>SUM(C66:C78)</f>
        <v>398</v>
      </c>
      <c r="D65" s="57">
        <f>SUM(D66:D78)</f>
        <v>0</v>
      </c>
      <c r="E65" s="57">
        <f>SUM(E66:E78)</f>
        <v>398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>
        <v>398</v>
      </c>
      <c r="D66" s="23"/>
      <c r="E66" s="38">
        <f t="shared" ref="E66:E76" si="4">C66+D66</f>
        <v>398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/>
      <c r="D75" s="23"/>
      <c r="E75" s="38">
        <f t="shared" si="4"/>
        <v>0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6" t="s">
        <v>127</v>
      </c>
      <c r="B79" s="87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8" t="s">
        <v>128</v>
      </c>
      <c r="B88" s="89"/>
      <c r="C88" s="65">
        <f>C89+C93+C95+C98+C102+C104+C106</f>
        <v>0</v>
      </c>
      <c r="D88" s="65">
        <f>D89+D93+D95+D98+D102+D104+D106</f>
        <v>8300</v>
      </c>
      <c r="E88" s="65">
        <f>E89+E93+E95+E98+E102+E104+E106</f>
        <v>8300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8300</v>
      </c>
      <c r="E98" s="61">
        <f>E99+E100+E101</f>
        <v>8300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0" t="s">
        <v>130</v>
      </c>
      <c r="B100" s="28" t="s">
        <v>52</v>
      </c>
      <c r="C100" s="23"/>
      <c r="D100" s="23">
        <v>8300</v>
      </c>
      <c r="E100" s="38">
        <f>C100+D100</f>
        <v>8300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2475413</v>
      </c>
      <c r="D108" s="73">
        <f>SUM(D6+D13+D59)</f>
        <v>0</v>
      </c>
      <c r="E108" s="73">
        <f>SUM(E6+E13+E59)</f>
        <v>2475413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2475811</v>
      </c>
      <c r="D109" s="75">
        <f>D108+D65+D79+D88</f>
        <v>8300</v>
      </c>
      <c r="E109" s="75">
        <f>E108+E65+E79+E88</f>
        <v>2484111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VELIKA GORICA</vt:lpstr>
      <vt:lpstr>'VELIKA GORICA'!Podrucje_ispisa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Sanjica Stepanić</cp:lastModifiedBy>
  <dcterms:created xsi:type="dcterms:W3CDTF">2023-07-03T12:00:11Z</dcterms:created>
  <dcterms:modified xsi:type="dcterms:W3CDTF">2023-07-07T08:06:29Z</dcterms:modified>
</cp:coreProperties>
</file>