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spa\Adaptacija_katastar\ZahtjeviZaPonude\JavnaNabava\Klima\"/>
    </mc:Choice>
  </mc:AlternateContent>
  <xr:revisionPtr revIDLastSave="0" documentId="13_ncr:1_{ECFCA0C2-B4F2-4402-9E3F-7091CBAF1585}" xr6:coauthVersionLast="47" xr6:coauthVersionMax="47" xr10:uidLastSave="{00000000-0000-0000-0000-000000000000}"/>
  <bookViews>
    <workbookView showHorizontalScroll="0" showSheetTabs="0" xWindow="-120" yWindow="-120" windowWidth="29040" windowHeight="15840" firstSheet="1" activeTab="1" xr2:uid="{00000000-000D-0000-FFFF-FFFF00000000}"/>
  </bookViews>
  <sheets>
    <sheet name="XXXX" sheetId="1" state="hidden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  <sheet name="Sheet8" sheetId="9" r:id="rId9"/>
    <sheet name="Sheet9" sheetId="10" r:id="rId10"/>
    <sheet name="Sheet10" sheetId="11" r:id="rId11"/>
  </sheets>
  <definedNames>
    <definedName name="_xlnm.Print_Area" localSheetId="1">Sheet1!$A$3:$J$101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2" l="1"/>
  <c r="J70" i="2"/>
  <c r="J68" i="2"/>
  <c r="J74" i="2" s="1"/>
  <c r="J66" i="2"/>
  <c r="J64" i="2"/>
  <c r="J55" i="2"/>
  <c r="J54" i="2"/>
  <c r="J45" i="2"/>
  <c r="J47" i="2" s="1"/>
  <c r="J36" i="2"/>
  <c r="J35" i="2"/>
  <c r="J34" i="2"/>
  <c r="J29" i="2"/>
  <c r="J28" i="2"/>
  <c r="J18" i="2"/>
  <c r="J15" i="2"/>
  <c r="J21" i="2" s="1"/>
  <c r="J5" i="2"/>
  <c r="J7" i="2" l="1"/>
  <c r="J9" i="2" s="1"/>
  <c r="B89" i="2" l="1"/>
  <c r="C47" i="2" l="1"/>
  <c r="J33" i="2"/>
  <c r="J39" i="2" s="1"/>
  <c r="J79" i="2" l="1"/>
  <c r="J53" i="2" l="1"/>
  <c r="J58" i="2" s="1"/>
  <c r="J89" i="2" l="1"/>
  <c r="C74" i="2" l="1"/>
  <c r="B83" i="2" l="1"/>
  <c r="C39" i="2"/>
  <c r="B87" i="2"/>
  <c r="B85" i="2"/>
  <c r="B81" i="2"/>
  <c r="B79" i="2"/>
  <c r="C58" i="2"/>
  <c r="C21" i="2"/>
  <c r="C9" i="2"/>
  <c r="J87" i="2" l="1"/>
  <c r="J83" i="2"/>
  <c r="J81" i="2" l="1"/>
  <c r="J85" i="2" l="1"/>
  <c r="J94" i="2" s="1"/>
  <c r="J96" i="2" l="1"/>
  <c r="J98" i="2" s="1"/>
</calcChain>
</file>

<file path=xl/sharedStrings.xml><?xml version="1.0" encoding="utf-8"?>
<sst xmlns="http://schemas.openxmlformats.org/spreadsheetml/2006/main" count="76" uniqueCount="53">
  <si>
    <t>1.</t>
  </si>
  <si>
    <t>2.</t>
  </si>
  <si>
    <t>3.</t>
  </si>
  <si>
    <t>4.</t>
  </si>
  <si>
    <t>5.</t>
  </si>
  <si>
    <t>komplet</t>
  </si>
  <si>
    <t>m</t>
  </si>
  <si>
    <t>kom</t>
  </si>
  <si>
    <t>SVEUKUPNO</t>
  </si>
  <si>
    <t>PDV</t>
  </si>
  <si>
    <t>UKUPNO</t>
  </si>
  <si>
    <t>R.br</t>
  </si>
  <si>
    <t>Opis stavke</t>
  </si>
  <si>
    <t>Jed. 
mjera</t>
  </si>
  <si>
    <t>Količina</t>
  </si>
  <si>
    <t>Ukupni iznos(€)</t>
  </si>
  <si>
    <t>1.  PRIPREMNI RADOVI</t>
  </si>
  <si>
    <t xml:space="preserve">PRILOG II  </t>
  </si>
  <si>
    <t>Usluga povlačenja radne tvari iz sustava radi dodavanja novog dijela instalacije.</t>
  </si>
  <si>
    <t>Usluga demontaže postojeće zidne jedinice PKFY-P63VLM-ER1.</t>
  </si>
  <si>
    <t>2.  INSTALACIJA NOVOG SUSTAVA</t>
  </si>
  <si>
    <t>Usluga montaže postojeće zidne jedinice PKFY-P63VLM-ER1 na novu poziciju u dogovoru s Investitorom.</t>
  </si>
  <si>
    <t>Montaža postojeće zidne jedinice</t>
  </si>
  <si>
    <t>Montaža novih zidnih jedinica</t>
  </si>
  <si>
    <t>Dobava i ugradnja unutarnje jedinice VRF sustava kazetne izvedbe sa4 -stranim ispuhom, te donjom maskom, predviđena za ugradnju u spušteni strop. Jedinica je opremljena pumpom kondenzata (dobava 850 mm), ventilatorom, izmjenjivačem topline s direktnom ekspanzijom freona, elektronskim ekspanzijskim ventilom, te svim potrebnim elementima za zaštitu, kontrolu i regulaciju uređaja   i temperature, sljedećih tehničkih značajki:
- učinak hlađenja: Qh = 3,6 kW
- učinak grijanja: Qg = 4,0 kW
- napajanje: 1 Ph / 220 -240 V / 50 Hz
- apsorbirana snaga (Hl./Gr.): 0,03 / 0,03 kW
- količina zraka: V = 13 - 14 -15 - 16 m3/min
-dimenzije jedinice (maske) [mm]: V×Š×D=258(40)×840(950)×840(950)
- masa jedinice (maske): 19 (5) kg
uključivo:
- filter zraka PP Honeycomb tkanina
- crpka kondenzata
- ukrasni panel
Proizvod: MITSUBISHI ELECTRIC
Tip: PLFY-P32VFM-E1R1 + PLP-6EA + PAR-41MAAB</t>
  </si>
  <si>
    <t>3.  RAZVOD BAKRENOG SUSTAVA</t>
  </si>
  <si>
    <t>Za razvod medija R-410A za plinsku i tekuću fazu</t>
  </si>
  <si>
    <t>Dobava i ugradnja izoliranog bakrenog spojnog elementa za razvod medija R-410A za plinsku  i tekuću fazu, uključivo redukcije (2 komada po kompletu: plinska+tekućafaza). Stavka uključuje sve potrebne potrošne, pričvrsne, motažne, brtvene i spojne radove i materijal, do potpune pogonske sposobnosti.</t>
  </si>
  <si>
    <t>CMY-102SS-G2</t>
  </si>
  <si>
    <t>CMY-102LS-G2</t>
  </si>
  <si>
    <t>Za freonsku instalaciju plinske i tekuće faze</t>
  </si>
  <si>
    <t>Dobava  i ugradnja predizolirane bakrene cijevi u kolutu za freonsku instalaciju plinske i tekuće faze namjenjene za rashladni medij R-410A. U kompletu sa spojnicama i koljenima, spojnim i pričvrsnim materijalom.</t>
  </si>
  <si>
    <t>Φ 6,4 mm</t>
  </si>
  <si>
    <t>Φ 9,52 mm</t>
  </si>
  <si>
    <t>Φ 12,7 mm</t>
  </si>
  <si>
    <t>Φ 5,8 mm</t>
  </si>
  <si>
    <t>4. ODVOD KONDENZATA</t>
  </si>
  <si>
    <t>Dobava i ugradnja PVC cijevi fi 32 mm za odvod kondenzata iz unutarnjih i vanjskih klima jedinica do temeljnog odvoda kondenzata, uključujući fazonske komade te spojni i pričvrsni materijal kao i toplinsku izolaciju debljine 6 mm.</t>
  </si>
  <si>
    <t>PVC cijevi</t>
  </si>
  <si>
    <t>5. ELEKTROINSTALACIJSKI RADOVI</t>
  </si>
  <si>
    <t>Dobava  i ugradnja kabla za vezu unutarnje i vanjske jedinice, kabela napajanja i kabela za elektromotorne ventile, komplet sa svim spojnim i pričvrsnim materijalom te zaštitnim cijevima.</t>
  </si>
  <si>
    <t>Kabel za napajanje presjeka 3x1,5 mm2</t>
  </si>
  <si>
    <t>Kabel Lyicy 2 x 1 mm2 za M-net vezu (bus)</t>
  </si>
  <si>
    <t>Kabel za zidne upravljače kasetnih jedinica presjeka 2x0,75 mm2</t>
  </si>
  <si>
    <t>6. ZAVRŠNI RADOVI - PUŠTANJE U POGON</t>
  </si>
  <si>
    <t>Izvođenje radova tlačne probe instalacije, vakuumiranja, punjenja sustava radnom tvari koja je prethodno izvučena iz sustava.</t>
  </si>
  <si>
    <t>Nadopuna sustava radnom tvari R410A za dodatni dio instalacije.</t>
  </si>
  <si>
    <t>kg</t>
  </si>
  <si>
    <t>Sitni potrošni materijal u potrebnoj količini i kvaliteti kao brtve, kudjelja, žica
za autogeno zavarivanje, kisik, te materijal koji nije specificiran.</t>
  </si>
  <si>
    <t>Usluga programiranja centraliziranog upravljača, uključivo doprogramiranje dodavanjem novih adresa.</t>
  </si>
  <si>
    <t>Usluga puštanja u pogon sustava, podešavanja radnih parametara, te kontrole rada sustava.</t>
  </si>
  <si>
    <t>7. REKAPITULACIJA</t>
  </si>
  <si>
    <t>Prenamjena prostorija DGU Pazin (Katastar Pazin) u prostorije Trgovačkog suda u Pazinu - nadogradnja sustava klimatizacije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</si>
</sst>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n&quot;;\-#,##0.00\ &quot;kn&quot;"/>
    <numFmt numFmtId="164" formatCode="\$#,##0_);&quot;($&quot;#,##0\)"/>
    <numFmt numFmtId="165" formatCode="_-* #,##0\ _D_M_-;\-* #,##0\ _D_M_-;_-* &quot;- &quot;_D_M_-;_-@_-"/>
    <numFmt numFmtId="166" formatCode="_-* #,##0.00\ _D_M_-;\-* #,##0.00\ _D_M_-;_-* \-??\ _D_M_-;_-@_-"/>
    <numFmt numFmtId="167" formatCode="0.00_)"/>
    <numFmt numFmtId="168" formatCode="_-* #,##0&quot; DM&quot;_-;\-* #,##0&quot; DM&quot;_-;_-* &quot;- DM&quot;_-;_-@_-"/>
    <numFmt numFmtId="169" formatCode="_-* #,##0.00&quot; DM&quot;_-;\-* #,##0.00&quot; DM&quot;_-;_-* \-??&quot; DM&quot;_-;_-@_-"/>
    <numFmt numFmtId="170" formatCode="#,##0.00\ &quot;kn&quot;"/>
    <numFmt numFmtId="171" formatCode="_-* #,##0.00\ [$€-1]_-;\-* #,##0.00\ [$€-1]_-;_-* &quot;-&quot;??\ [$€-1]_-;_-@_-"/>
  </numFmts>
  <fonts count="2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</font>
    <font>
      <b/>
      <sz val="12"/>
      <name val="Arial CE"/>
      <family val="2"/>
      <charset val="238"/>
    </font>
    <font>
      <b/>
      <i/>
      <sz val="16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indexed="4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48"/>
      <name val="Arial CE"/>
      <family val="2"/>
      <charset val="238"/>
    </font>
    <font>
      <sz val="10"/>
      <color theme="4"/>
      <name val="Arial"/>
      <family val="2"/>
      <charset val="238"/>
    </font>
    <font>
      <b/>
      <sz val="8"/>
      <color theme="4"/>
      <name val="Arial"/>
      <family val="2"/>
      <charset val="238"/>
    </font>
    <font>
      <sz val="8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color rgb="FF00B0F0"/>
      <name val="Arial CE"/>
      <family val="2"/>
      <charset val="238"/>
    </font>
    <font>
      <b/>
      <sz val="8"/>
      <name val="Calibri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164" fontId="2" fillId="0" borderId="1" applyAlignment="0" applyProtection="0"/>
    <xf numFmtId="165" fontId="9" fillId="0" borderId="0" applyFill="0" applyBorder="0" applyAlignment="0" applyProtection="0"/>
    <xf numFmtId="166" fontId="9" fillId="0" borderId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167" fontId="5" fillId="0" borderId="0"/>
    <xf numFmtId="10" fontId="9" fillId="0" borderId="0" applyFill="0" applyBorder="0" applyAlignment="0" applyProtection="0"/>
    <xf numFmtId="168" fontId="9" fillId="0" borderId="0" applyFill="0" applyBorder="0" applyAlignment="0" applyProtection="0"/>
    <xf numFmtId="169" fontId="9" fillId="0" borderId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7" fontId="11" fillId="0" borderId="0" xfId="0" applyNumberFormat="1" applyFont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9" fontId="1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/>
    <xf numFmtId="170" fontId="11" fillId="0" borderId="0" xfId="0" applyNumberFormat="1" applyFont="1" applyAlignment="1">
      <alignment horizontal="right"/>
    </xf>
    <xf numFmtId="4" fontId="14" fillId="0" borderId="0" xfId="0" applyNumberFormat="1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1" fillId="0" borderId="0" xfId="12" applyFont="1" applyAlignment="1">
      <alignment horizontal="center" vertical="top"/>
    </xf>
    <xf numFmtId="0" fontId="11" fillId="0" borderId="0" xfId="13" applyFont="1" applyAlignment="1">
      <alignment horizontal="left" vertical="top" wrapText="1"/>
    </xf>
    <xf numFmtId="0" fontId="11" fillId="0" borderId="0" xfId="14" applyFont="1" applyAlignment="1">
      <alignment horizontal="right" wrapText="1"/>
    </xf>
    <xf numFmtId="170" fontId="11" fillId="0" borderId="0" xfId="15" applyNumberFormat="1" applyFont="1" applyAlignment="1">
      <alignment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3" fontId="11" fillId="0" borderId="0" xfId="14" applyNumberFormat="1" applyFont="1" applyAlignment="1">
      <alignment horizontal="center" wrapText="1"/>
    </xf>
    <xf numFmtId="171" fontId="11" fillId="0" borderId="0" xfId="0" applyNumberFormat="1" applyFont="1" applyAlignment="1">
      <alignment horizontal="right"/>
    </xf>
    <xf numFmtId="171" fontId="15" fillId="0" borderId="0" xfId="0" applyNumberFormat="1" applyFont="1" applyAlignment="1">
      <alignment horizontal="right" vertical="center"/>
    </xf>
    <xf numFmtId="171" fontId="12" fillId="0" borderId="0" xfId="0" applyNumberFormat="1" applyFont="1" applyAlignment="1">
      <alignment horizontal="right" vertical="center"/>
    </xf>
    <xf numFmtId="171" fontId="13" fillId="0" borderId="0" xfId="0" applyNumberFormat="1" applyFont="1" applyAlignment="1">
      <alignment horizontal="right" vertical="center" wrapText="1"/>
    </xf>
    <xf numFmtId="171" fontId="11" fillId="0" borderId="0" xfId="0" applyNumberFormat="1" applyFont="1" applyAlignment="1">
      <alignment horizontal="right" vertical="top" wrapText="1"/>
    </xf>
    <xf numFmtId="171" fontId="11" fillId="0" borderId="0" xfId="15" applyNumberFormat="1" applyFont="1" applyAlignment="1">
      <alignment wrapText="1"/>
    </xf>
    <xf numFmtId="171" fontId="11" fillId="0" borderId="0" xfId="0" applyNumberFormat="1" applyFont="1"/>
    <xf numFmtId="171" fontId="14" fillId="0" borderId="0" xfId="0" applyNumberFormat="1" applyFont="1" applyAlignment="1">
      <alignment horizontal="right" vertical="center"/>
    </xf>
    <xf numFmtId="171" fontId="14" fillId="0" borderId="0" xfId="0" applyNumberFormat="1" applyFont="1" applyAlignment="1">
      <alignment horizontal="right" vertical="top"/>
    </xf>
    <xf numFmtId="171" fontId="13" fillId="0" borderId="0" xfId="0" applyNumberFormat="1" applyFont="1" applyAlignment="1">
      <alignment horizontal="right" vertical="top" wrapText="1"/>
    </xf>
    <xf numFmtId="171" fontId="14" fillId="0" borderId="0" xfId="0" applyNumberFormat="1" applyFont="1" applyAlignment="1">
      <alignment horizontal="right"/>
    </xf>
    <xf numFmtId="171" fontId="11" fillId="0" borderId="0" xfId="0" applyNumberFormat="1" applyFont="1" applyAlignment="1">
      <alignment horizontal="right" vertical="center"/>
    </xf>
    <xf numFmtId="171" fontId="11" fillId="0" borderId="2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horizontal="right"/>
    </xf>
    <xf numFmtId="171" fontId="10" fillId="0" borderId="0" xfId="0" applyNumberFormat="1" applyFont="1"/>
    <xf numFmtId="171" fontId="11" fillId="0" borderId="0" xfId="0" applyNumberFormat="1" applyFont="1" applyAlignment="1">
      <alignment vertical="center"/>
    </xf>
    <xf numFmtId="171" fontId="12" fillId="0" borderId="0" xfId="0" applyNumberFormat="1" applyFont="1" applyAlignment="1">
      <alignment vertical="center"/>
    </xf>
    <xf numFmtId="171" fontId="11" fillId="0" borderId="0" xfId="12" applyNumberFormat="1" applyFont="1" applyAlignment="1">
      <alignment horizontal="right"/>
    </xf>
    <xf numFmtId="171" fontId="14" fillId="0" borderId="0" xfId="0" applyNumberFormat="1" applyFont="1" applyAlignment="1">
      <alignment vertical="center"/>
    </xf>
    <xf numFmtId="171" fontId="14" fillId="0" borderId="0" xfId="0" applyNumberFormat="1" applyFont="1"/>
    <xf numFmtId="171" fontId="11" fillId="0" borderId="2" xfId="0" applyNumberFormat="1" applyFont="1" applyBorder="1" applyAlignment="1">
      <alignment vertical="center"/>
    </xf>
    <xf numFmtId="171" fontId="12" fillId="0" borderId="0" xfId="0" applyNumberFormat="1" applyFont="1"/>
    <xf numFmtId="171" fontId="6" fillId="0" borderId="0" xfId="0" applyNumberFormat="1" applyFont="1"/>
    <xf numFmtId="171" fontId="2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4" fillId="0" borderId="0" xfId="12" applyFont="1" applyAlignment="1">
      <alignment horizontal="center" vertical="top"/>
    </xf>
    <xf numFmtId="0" fontId="14" fillId="0" borderId="0" xfId="13" applyFont="1" applyAlignment="1">
      <alignment horizontal="left" vertical="top" wrapText="1"/>
    </xf>
    <xf numFmtId="0" fontId="23" fillId="0" borderId="0" xfId="0" applyFont="1" applyAlignment="1">
      <alignment horizontal="right"/>
    </xf>
    <xf numFmtId="171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0" xfId="0" applyFont="1"/>
    <xf numFmtId="9" fontId="14" fillId="0" borderId="0" xfId="0" applyNumberFormat="1" applyFont="1" applyAlignment="1">
      <alignment horizontal="right" vertical="center"/>
    </xf>
    <xf numFmtId="16" fontId="11" fillId="0" borderId="0" xfId="0" quotePrefix="1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171" fontId="17" fillId="0" borderId="0" xfId="0" applyNumberFormat="1" applyFont="1" applyAlignment="1">
      <alignment horizontal="right" vertical="center" wrapText="1"/>
    </xf>
    <xf numFmtId="171" fontId="18" fillId="0" borderId="0" xfId="0" applyNumberFormat="1" applyFont="1" applyAlignment="1">
      <alignment vertical="center"/>
    </xf>
  </cellXfs>
  <cellStyles count="22">
    <cellStyle name="Border" xfId="1" xr:uid="{00000000-0005-0000-0000-000000000000}"/>
    <cellStyle name="Dezimal [0]_PLDT" xfId="2" xr:uid="{00000000-0005-0000-0000-000001000000}"/>
    <cellStyle name="Dezimal_PLDT" xfId="3" xr:uid="{00000000-0005-0000-0000-000002000000}"/>
    <cellStyle name="Grey" xfId="4" xr:uid="{00000000-0005-0000-0000-000003000000}"/>
    <cellStyle name="H1" xfId="5" xr:uid="{00000000-0005-0000-0000-000004000000}"/>
    <cellStyle name="Input [yellow]" xfId="6" xr:uid="{00000000-0005-0000-0000-000005000000}"/>
    <cellStyle name="Normal - Style1" xfId="7" xr:uid="{00000000-0005-0000-0000-000006000000}"/>
    <cellStyle name="Normal 10 19" xfId="13" xr:uid="{00000000-0005-0000-0000-000007000000}"/>
    <cellStyle name="Normal 11 23" xfId="16" xr:uid="{00000000-0005-0000-0000-000008000000}"/>
    <cellStyle name="Normal 12 20" xfId="17" xr:uid="{00000000-0005-0000-0000-000009000000}"/>
    <cellStyle name="Normal 123" xfId="12" xr:uid="{00000000-0005-0000-0000-00000A000000}"/>
    <cellStyle name="Normal 26 20" xfId="14" xr:uid="{00000000-0005-0000-0000-00000B000000}"/>
    <cellStyle name="Normal 27 20" xfId="15" xr:uid="{00000000-0005-0000-0000-00000C000000}"/>
    <cellStyle name="Normal 3" xfId="19" xr:uid="{00000000-0005-0000-0000-00000D000000}"/>
    <cellStyle name="Normal 30" xfId="20" xr:uid="{00000000-0005-0000-0000-00000E000000}"/>
    <cellStyle name="Normal 31" xfId="21" xr:uid="{00000000-0005-0000-0000-00000F000000}"/>
    <cellStyle name="Normal 32" xfId="18" xr:uid="{00000000-0005-0000-0000-000010000000}"/>
    <cellStyle name="Normalno" xfId="0" builtinId="0"/>
    <cellStyle name="Normalno 2" xfId="11" xr:uid="{00000000-0005-0000-0000-000012000000}"/>
    <cellStyle name="Percent [2]" xfId="8" xr:uid="{00000000-0005-0000-0000-000013000000}"/>
    <cellStyle name="Währung [0]_PLDT" xfId="9" xr:uid="{00000000-0005-0000-0000-000014000000}"/>
    <cellStyle name="Währung_PLDT" xfId="10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2"/>
  <sheetViews>
    <sheetView showZeros="0" tabSelected="1" zoomScaleNormal="100" zoomScaleSheetLayoutView="100" workbookViewId="0">
      <selection activeCell="C1" sqref="C1"/>
    </sheetView>
  </sheetViews>
  <sheetFormatPr defaultColWidth="9.140625" defaultRowHeight="12.75" x14ac:dyDescent="0.2"/>
  <cols>
    <col min="1" max="1" width="2.7109375" customWidth="1"/>
    <col min="2" max="2" width="8.85546875" style="52" customWidth="1"/>
    <col min="3" max="3" width="65" style="53" customWidth="1"/>
    <col min="4" max="4" width="8.28515625" style="24" customWidth="1"/>
    <col min="5" max="5" width="6.5703125" style="16" customWidth="1"/>
    <col min="6" max="6" width="3.42578125" customWidth="1"/>
    <col min="7" max="7" width="11" style="82" bestFit="1" customWidth="1"/>
    <col min="8" max="8" width="3.140625" customWidth="1"/>
    <col min="9" max="9" width="11.5703125" style="82" customWidth="1"/>
    <col min="10" max="10" width="11.85546875" style="91" bestFit="1" customWidth="1"/>
    <col min="11" max="11" width="3.7109375" style="36" customWidth="1"/>
    <col min="12" max="12" width="3.28515625" style="36" customWidth="1"/>
    <col min="13" max="13" width="11.85546875" style="36" customWidth="1"/>
    <col min="15" max="15" width="11.85546875" style="37" customWidth="1"/>
  </cols>
  <sheetData>
    <row r="1" spans="1:15" x14ac:dyDescent="0.2">
      <c r="A1" s="52" t="s">
        <v>17</v>
      </c>
      <c r="C1" s="53" t="s">
        <v>52</v>
      </c>
    </row>
    <row r="2" spans="1:15" ht="24.75" customHeight="1" x14ac:dyDescent="0.2">
      <c r="B2" s="101" t="s">
        <v>11</v>
      </c>
      <c r="C2" s="101" t="s">
        <v>12</v>
      </c>
      <c r="D2" s="102" t="s">
        <v>13</v>
      </c>
      <c r="E2" s="99" t="s">
        <v>14</v>
      </c>
      <c r="F2" s="103"/>
      <c r="G2" s="102"/>
      <c r="H2" s="103"/>
      <c r="I2" s="100"/>
      <c r="J2" s="102" t="s">
        <v>15</v>
      </c>
    </row>
    <row r="3" spans="1:15" s="22" customFormat="1" x14ac:dyDescent="0.2">
      <c r="B3" s="62" t="s">
        <v>16</v>
      </c>
      <c r="C3" s="38"/>
      <c r="D3" s="38"/>
      <c r="E3" s="38"/>
      <c r="F3" s="38"/>
      <c r="G3" s="70"/>
      <c r="H3" s="38"/>
      <c r="I3" s="70"/>
      <c r="J3" s="84"/>
      <c r="K3" s="24"/>
      <c r="L3" s="24"/>
      <c r="M3" s="24"/>
    </row>
    <row r="4" spans="1:15" x14ac:dyDescent="0.2">
      <c r="A4" s="3"/>
      <c r="B4" s="7"/>
      <c r="C4" s="17"/>
      <c r="D4" s="8"/>
      <c r="E4" s="6"/>
      <c r="F4" s="3"/>
      <c r="G4" s="69"/>
      <c r="H4" s="3"/>
      <c r="I4" s="69"/>
      <c r="J4" s="75"/>
      <c r="K4" s="6"/>
      <c r="L4" s="16"/>
      <c r="M4" s="16"/>
      <c r="O4"/>
    </row>
    <row r="5" spans="1:15" x14ac:dyDescent="0.2">
      <c r="A5" s="3"/>
      <c r="B5" s="19" t="s">
        <v>0</v>
      </c>
      <c r="C5" s="12" t="s">
        <v>18</v>
      </c>
      <c r="D5" s="6" t="s">
        <v>5</v>
      </c>
      <c r="E5" s="6">
        <v>1</v>
      </c>
      <c r="F5" s="10"/>
      <c r="G5" s="69"/>
      <c r="H5" s="10"/>
      <c r="I5" s="69"/>
      <c r="J5" s="75">
        <f>E5*G5</f>
        <v>0</v>
      </c>
      <c r="K5" s="6"/>
      <c r="L5" s="16"/>
      <c r="M5" s="16"/>
      <c r="O5"/>
    </row>
    <row r="6" spans="1:15" x14ac:dyDescent="0.2">
      <c r="A6" s="3"/>
      <c r="B6" s="7"/>
      <c r="C6" s="17"/>
      <c r="D6" s="8"/>
      <c r="E6" s="6"/>
      <c r="F6" s="3"/>
      <c r="G6" s="69"/>
      <c r="H6" s="3"/>
      <c r="I6" s="69"/>
      <c r="J6" s="75"/>
      <c r="K6" s="6"/>
      <c r="L6" s="16"/>
      <c r="M6" s="16"/>
      <c r="O6"/>
    </row>
    <row r="7" spans="1:15" x14ac:dyDescent="0.2">
      <c r="A7" s="3"/>
      <c r="B7" s="19" t="s">
        <v>1</v>
      </c>
      <c r="C7" s="12" t="s">
        <v>19</v>
      </c>
      <c r="D7" s="6" t="s">
        <v>5</v>
      </c>
      <c r="E7" s="6">
        <v>1</v>
      </c>
      <c r="F7" s="10"/>
      <c r="G7" s="69"/>
      <c r="H7" s="10"/>
      <c r="I7" s="69"/>
      <c r="J7" s="75">
        <f>E7*G7</f>
        <v>0</v>
      </c>
      <c r="K7" s="6"/>
      <c r="L7" s="16"/>
      <c r="M7" s="16"/>
      <c r="O7"/>
    </row>
    <row r="8" spans="1:15" x14ac:dyDescent="0.2">
      <c r="A8" s="3"/>
      <c r="B8" s="7"/>
      <c r="C8" s="17"/>
      <c r="D8" s="8"/>
      <c r="E8" s="8"/>
      <c r="F8" s="10"/>
      <c r="G8" s="69"/>
      <c r="H8" s="10"/>
      <c r="I8" s="69"/>
      <c r="J8" s="75"/>
      <c r="K8" s="11"/>
      <c r="L8" s="1"/>
      <c r="M8" s="1"/>
      <c r="O8" s="2"/>
    </row>
    <row r="9" spans="1:15" s="22" customFormat="1" x14ac:dyDescent="0.2">
      <c r="A9" s="18"/>
      <c r="B9" s="19"/>
      <c r="C9" s="39" t="str">
        <f>B3</f>
        <v>1.  PRIPREMNI RADOVI</v>
      </c>
      <c r="D9" s="39"/>
      <c r="E9" s="39"/>
      <c r="F9" s="39"/>
      <c r="G9" s="71"/>
      <c r="H9" s="18"/>
      <c r="I9" s="92"/>
      <c r="J9" s="85">
        <f>SUM(J5:J7)</f>
        <v>0</v>
      </c>
      <c r="K9" s="25"/>
      <c r="L9" s="40"/>
      <c r="M9" s="40"/>
      <c r="O9" s="41"/>
    </row>
    <row r="10" spans="1:15" s="22" customFormat="1" x14ac:dyDescent="0.2">
      <c r="A10" s="18"/>
      <c r="B10" s="19"/>
      <c r="C10" s="39"/>
      <c r="D10" s="39"/>
      <c r="E10" s="39"/>
      <c r="F10" s="39"/>
      <c r="G10" s="71"/>
      <c r="H10" s="18"/>
      <c r="I10" s="92"/>
      <c r="J10" s="85"/>
      <c r="K10" s="25"/>
      <c r="L10" s="40"/>
      <c r="M10" s="40"/>
      <c r="O10" s="41"/>
    </row>
    <row r="11" spans="1:15" s="22" customFormat="1" x14ac:dyDescent="0.2">
      <c r="A11" s="18"/>
      <c r="B11" s="19"/>
      <c r="C11" s="39"/>
      <c r="D11" s="39"/>
      <c r="E11" s="39"/>
      <c r="F11" s="39"/>
      <c r="G11" s="71"/>
      <c r="H11" s="18"/>
      <c r="I11" s="92"/>
      <c r="J11" s="85"/>
      <c r="K11" s="25"/>
      <c r="L11" s="40"/>
      <c r="M11" s="40"/>
      <c r="O11" s="41"/>
    </row>
    <row r="12" spans="1:15" s="22" customFormat="1" ht="12.75" customHeight="1" x14ac:dyDescent="0.2">
      <c r="B12" s="60" t="s">
        <v>20</v>
      </c>
      <c r="C12" s="31"/>
      <c r="D12" s="32"/>
      <c r="E12" s="32"/>
      <c r="F12" s="32"/>
      <c r="G12" s="72"/>
      <c r="H12" s="32"/>
      <c r="I12" s="72"/>
      <c r="J12" s="84"/>
      <c r="K12" s="24"/>
      <c r="L12" s="24"/>
      <c r="M12" s="24"/>
    </row>
    <row r="13" spans="1:15" x14ac:dyDescent="0.2">
      <c r="A13" s="3"/>
      <c r="B13" s="7"/>
      <c r="C13" s="17"/>
      <c r="D13" s="8"/>
      <c r="E13" s="6"/>
      <c r="F13" s="3"/>
      <c r="G13" s="69"/>
      <c r="H13" s="3"/>
      <c r="I13" s="69"/>
      <c r="J13" s="75"/>
      <c r="K13" s="6"/>
      <c r="L13" s="16"/>
      <c r="M13" s="16"/>
      <c r="O13"/>
    </row>
    <row r="14" spans="1:15" ht="12.75" customHeight="1" x14ac:dyDescent="0.2">
      <c r="A14" s="3"/>
      <c r="B14" s="93" t="s">
        <v>0</v>
      </c>
      <c r="C14" s="95" t="s">
        <v>22</v>
      </c>
      <c r="D14" s="12"/>
      <c r="E14" s="12"/>
      <c r="F14" s="12"/>
      <c r="G14" s="73"/>
      <c r="H14" s="12"/>
      <c r="I14" s="73"/>
      <c r="J14" s="75"/>
      <c r="K14" s="6"/>
      <c r="L14" s="16"/>
      <c r="M14" s="16"/>
      <c r="O14"/>
    </row>
    <row r="15" spans="1:15" ht="22.5" x14ac:dyDescent="0.2">
      <c r="A15" s="3"/>
      <c r="B15" s="7"/>
      <c r="C15" s="12" t="s">
        <v>21</v>
      </c>
      <c r="D15" s="6" t="s">
        <v>5</v>
      </c>
      <c r="E15" s="6">
        <v>1</v>
      </c>
      <c r="F15" s="6"/>
      <c r="G15" s="69"/>
      <c r="H15" s="10"/>
      <c r="I15" s="69"/>
      <c r="J15" s="75">
        <f>E15*G15</f>
        <v>0</v>
      </c>
      <c r="K15" s="6"/>
      <c r="L15" s="16"/>
      <c r="M15" s="16"/>
      <c r="O15"/>
    </row>
    <row r="16" spans="1:15" x14ac:dyDescent="0.2">
      <c r="A16" s="3"/>
      <c r="B16" s="7"/>
      <c r="C16" s="17"/>
      <c r="D16" s="6"/>
      <c r="E16" s="6"/>
      <c r="F16" s="10"/>
      <c r="G16" s="69"/>
      <c r="H16" s="10"/>
      <c r="I16" s="69"/>
      <c r="J16" s="75"/>
      <c r="K16" s="6"/>
      <c r="L16" s="16"/>
      <c r="M16" s="16"/>
      <c r="O16"/>
    </row>
    <row r="17" spans="1:15" x14ac:dyDescent="0.2">
      <c r="A17" s="3"/>
      <c r="B17" s="94" t="s">
        <v>1</v>
      </c>
      <c r="C17" s="13" t="s">
        <v>23</v>
      </c>
      <c r="D17" s="6"/>
      <c r="E17" s="6"/>
      <c r="F17" s="10"/>
      <c r="G17" s="69"/>
      <c r="H17" s="10"/>
      <c r="I17" s="69"/>
      <c r="J17" s="75"/>
      <c r="K17" s="6"/>
      <c r="L17" s="16"/>
      <c r="M17" s="16"/>
      <c r="O17"/>
    </row>
    <row r="18" spans="1:15" ht="202.5" x14ac:dyDescent="0.2">
      <c r="A18" s="3"/>
      <c r="B18" s="7"/>
      <c r="C18" s="12" t="s">
        <v>24</v>
      </c>
      <c r="D18" s="6" t="s">
        <v>5</v>
      </c>
      <c r="E18" s="6">
        <v>3</v>
      </c>
      <c r="F18" s="6"/>
      <c r="G18" s="69"/>
      <c r="H18" s="10"/>
      <c r="I18" s="69"/>
      <c r="J18" s="75">
        <f>E18*G18</f>
        <v>0</v>
      </c>
      <c r="K18" s="6"/>
      <c r="L18" s="16"/>
      <c r="M18" s="16"/>
      <c r="O18"/>
    </row>
    <row r="19" spans="1:15" x14ac:dyDescent="0.2">
      <c r="A19" s="3"/>
      <c r="B19" s="7"/>
      <c r="C19" s="17"/>
      <c r="D19" s="6"/>
      <c r="E19" s="6"/>
      <c r="F19" s="10"/>
      <c r="G19" s="69"/>
      <c r="H19" s="10"/>
      <c r="I19" s="69"/>
      <c r="J19" s="75"/>
      <c r="K19" s="6"/>
      <c r="L19" s="16"/>
      <c r="M19" s="16"/>
      <c r="O19"/>
    </row>
    <row r="20" spans="1:15" ht="21.75" customHeight="1" x14ac:dyDescent="0.2">
      <c r="A20" s="3"/>
      <c r="B20" s="7"/>
      <c r="C20" s="9"/>
      <c r="D20" s="6"/>
      <c r="E20" s="6"/>
      <c r="F20" s="10"/>
      <c r="G20" s="69"/>
      <c r="H20" s="10"/>
      <c r="I20" s="69"/>
      <c r="J20" s="75"/>
      <c r="K20" s="6"/>
      <c r="L20" s="16"/>
      <c r="M20" s="16"/>
      <c r="O20"/>
    </row>
    <row r="21" spans="1:15" x14ac:dyDescent="0.2">
      <c r="A21" s="3"/>
      <c r="B21" s="19"/>
      <c r="C21" s="20" t="str">
        <f>B12</f>
        <v>2.  INSTALACIJA NOVOG SUSTAVA</v>
      </c>
      <c r="D21" s="20"/>
      <c r="E21" s="20"/>
      <c r="F21" s="20"/>
      <c r="G21" s="76"/>
      <c r="H21" s="18"/>
      <c r="I21" s="92"/>
      <c r="J21" s="87">
        <f>SUM(J14:J20)</f>
        <v>0</v>
      </c>
      <c r="K21" s="11"/>
      <c r="L21" s="1"/>
      <c r="M21" s="1"/>
      <c r="O21" s="2"/>
    </row>
    <row r="22" spans="1:15" x14ac:dyDescent="0.2">
      <c r="A22" s="3"/>
      <c r="B22" s="19"/>
      <c r="C22" s="20"/>
      <c r="D22" s="20"/>
      <c r="E22" s="20"/>
      <c r="F22" s="20"/>
      <c r="G22" s="76"/>
      <c r="H22" s="18"/>
      <c r="I22" s="92"/>
      <c r="J22" s="87"/>
      <c r="K22" s="11"/>
      <c r="L22" s="1"/>
      <c r="M22" s="1"/>
      <c r="O22" s="2"/>
    </row>
    <row r="23" spans="1:15" x14ac:dyDescent="0.2">
      <c r="A23" s="3"/>
      <c r="B23" s="19"/>
      <c r="C23" s="20"/>
      <c r="D23" s="20"/>
      <c r="E23" s="20"/>
      <c r="F23" s="20"/>
      <c r="G23" s="76"/>
      <c r="H23" s="18"/>
      <c r="I23" s="92"/>
      <c r="J23" s="87"/>
      <c r="K23" s="11"/>
      <c r="L23" s="1"/>
      <c r="M23" s="1"/>
      <c r="O23" s="2"/>
    </row>
    <row r="24" spans="1:15" x14ac:dyDescent="0.2">
      <c r="A24" s="3"/>
      <c r="B24" s="60" t="s">
        <v>25</v>
      </c>
      <c r="C24" s="32"/>
      <c r="D24" s="32"/>
      <c r="E24" s="32"/>
      <c r="F24" s="32"/>
      <c r="G24" s="72"/>
      <c r="H24" s="32"/>
      <c r="I24" s="72"/>
      <c r="J24" s="87"/>
      <c r="K24" s="6"/>
      <c r="L24" s="16"/>
      <c r="M24" s="16"/>
      <c r="O24"/>
    </row>
    <row r="25" spans="1:15" x14ac:dyDescent="0.2">
      <c r="A25" s="3"/>
      <c r="B25" s="7"/>
      <c r="C25" s="17"/>
      <c r="D25" s="8"/>
      <c r="E25" s="6"/>
      <c r="F25" s="10"/>
      <c r="G25" s="69"/>
      <c r="H25" s="3"/>
      <c r="I25" s="69"/>
      <c r="J25" s="75"/>
      <c r="K25" s="6"/>
      <c r="L25" s="16"/>
      <c r="M25" s="16"/>
      <c r="O25"/>
    </row>
    <row r="26" spans="1:15" ht="21.75" customHeight="1" x14ac:dyDescent="0.2">
      <c r="A26" s="3"/>
      <c r="B26" s="93" t="s">
        <v>0</v>
      </c>
      <c r="C26" s="30" t="s">
        <v>26</v>
      </c>
      <c r="D26" s="8"/>
      <c r="E26" s="6"/>
      <c r="F26" s="10"/>
      <c r="G26" s="69"/>
      <c r="H26" s="3"/>
      <c r="I26" s="69"/>
      <c r="J26" s="75"/>
      <c r="K26" s="6"/>
      <c r="L26" s="16"/>
      <c r="M26" s="16"/>
      <c r="O26"/>
    </row>
    <row r="27" spans="1:15" ht="39.75" customHeight="1" x14ac:dyDescent="0.2">
      <c r="A27" s="3"/>
      <c r="B27" s="94"/>
      <c r="C27" s="35" t="s">
        <v>27</v>
      </c>
      <c r="D27" s="8"/>
      <c r="E27" s="6"/>
      <c r="F27" s="10"/>
      <c r="G27" s="69"/>
      <c r="H27" s="3"/>
      <c r="I27" s="69"/>
      <c r="J27" s="75"/>
      <c r="K27" s="6"/>
      <c r="L27" s="16"/>
      <c r="M27" s="16"/>
      <c r="O27"/>
    </row>
    <row r="28" spans="1:15" x14ac:dyDescent="0.2">
      <c r="A28" s="3"/>
      <c r="B28" s="94"/>
      <c r="C28" s="17" t="s">
        <v>28</v>
      </c>
      <c r="D28" s="8" t="s">
        <v>7</v>
      </c>
      <c r="E28" s="6">
        <v>2</v>
      </c>
      <c r="F28" s="10"/>
      <c r="G28" s="69"/>
      <c r="H28" s="3"/>
      <c r="I28" s="69"/>
      <c r="J28" s="75">
        <f t="shared" ref="J28:J29" si="0">E28*G28</f>
        <v>0</v>
      </c>
      <c r="K28" s="6"/>
      <c r="L28" s="16"/>
      <c r="M28" s="16"/>
      <c r="O28"/>
    </row>
    <row r="29" spans="1:15" x14ac:dyDescent="0.2">
      <c r="A29" s="3"/>
      <c r="B29" s="94"/>
      <c r="C29" s="17" t="s">
        <v>29</v>
      </c>
      <c r="D29" s="8" t="s">
        <v>7</v>
      </c>
      <c r="E29" s="6">
        <v>1</v>
      </c>
      <c r="F29" s="10"/>
      <c r="G29" s="69"/>
      <c r="H29" s="3"/>
      <c r="I29" s="69"/>
      <c r="J29" s="75">
        <f t="shared" si="0"/>
        <v>0</v>
      </c>
      <c r="K29" s="6"/>
      <c r="L29" s="16"/>
      <c r="M29" s="16"/>
      <c r="O29"/>
    </row>
    <row r="30" spans="1:15" x14ac:dyDescent="0.2">
      <c r="A30" s="3"/>
      <c r="B30" s="94"/>
      <c r="C30" s="17"/>
      <c r="D30" s="8"/>
      <c r="E30" s="6"/>
      <c r="F30" s="10"/>
      <c r="G30" s="69"/>
      <c r="H30" s="3"/>
      <c r="I30" s="69"/>
      <c r="J30" s="75"/>
      <c r="K30" s="6"/>
      <c r="L30" s="16"/>
      <c r="M30" s="16"/>
      <c r="O30"/>
    </row>
    <row r="31" spans="1:15" x14ac:dyDescent="0.2">
      <c r="A31" s="3"/>
      <c r="B31" s="93" t="s">
        <v>1</v>
      </c>
      <c r="C31" s="30" t="s">
        <v>30</v>
      </c>
      <c r="D31" s="8"/>
      <c r="E31" s="6"/>
      <c r="F31" s="10"/>
      <c r="G31" s="69"/>
      <c r="H31" s="3"/>
      <c r="I31" s="69"/>
      <c r="J31" s="75"/>
      <c r="K31" s="6"/>
      <c r="L31" s="16"/>
      <c r="M31" s="16"/>
      <c r="O31"/>
    </row>
    <row r="32" spans="1:15" ht="39.75" customHeight="1" x14ac:dyDescent="0.2">
      <c r="A32" s="3"/>
      <c r="B32" s="94"/>
      <c r="C32" s="35" t="s">
        <v>31</v>
      </c>
      <c r="D32" s="8"/>
      <c r="E32" s="6"/>
      <c r="F32" s="10"/>
      <c r="G32" s="69"/>
      <c r="H32" s="3"/>
      <c r="I32" s="69"/>
      <c r="J32" s="75"/>
      <c r="K32" s="6"/>
      <c r="L32" s="16"/>
      <c r="M32" s="16"/>
      <c r="O32"/>
    </row>
    <row r="33" spans="1:15" x14ac:dyDescent="0.2">
      <c r="A33" s="3"/>
      <c r="B33" s="94"/>
      <c r="C33" s="17" t="s">
        <v>32</v>
      </c>
      <c r="D33" s="8" t="s">
        <v>6</v>
      </c>
      <c r="E33" s="6">
        <v>18</v>
      </c>
      <c r="F33" s="10"/>
      <c r="G33" s="69"/>
      <c r="H33" s="3"/>
      <c r="I33" s="69"/>
      <c r="J33" s="75">
        <f t="shared" ref="J33:J34" si="1">E33*G33</f>
        <v>0</v>
      </c>
      <c r="K33" s="6"/>
      <c r="L33" s="16"/>
      <c r="M33" s="16"/>
      <c r="O33"/>
    </row>
    <row r="34" spans="1:15" x14ac:dyDescent="0.2">
      <c r="A34" s="3"/>
      <c r="B34" s="94"/>
      <c r="C34" s="17" t="s">
        <v>33</v>
      </c>
      <c r="D34" s="8" t="s">
        <v>6</v>
      </c>
      <c r="E34" s="6">
        <v>46</v>
      </c>
      <c r="F34" s="10"/>
      <c r="G34" s="69"/>
      <c r="H34" s="3"/>
      <c r="I34" s="69"/>
      <c r="J34" s="75">
        <f t="shared" si="1"/>
        <v>0</v>
      </c>
      <c r="K34" s="6"/>
      <c r="L34" s="16"/>
      <c r="M34" s="16"/>
      <c r="O34"/>
    </row>
    <row r="35" spans="1:15" x14ac:dyDescent="0.2">
      <c r="A35" s="3"/>
      <c r="B35" s="94"/>
      <c r="C35" s="17" t="s">
        <v>34</v>
      </c>
      <c r="D35" s="8" t="s">
        <v>6</v>
      </c>
      <c r="E35" s="6">
        <v>17.5</v>
      </c>
      <c r="F35" s="10"/>
      <c r="G35" s="69"/>
      <c r="H35" s="3"/>
      <c r="I35" s="69"/>
      <c r="J35" s="75">
        <f t="shared" ref="J35:J36" si="2">E35*G35</f>
        <v>0</v>
      </c>
      <c r="K35" s="6"/>
      <c r="L35" s="16"/>
      <c r="M35" s="16"/>
      <c r="O35"/>
    </row>
    <row r="36" spans="1:15" x14ac:dyDescent="0.2">
      <c r="A36" s="3"/>
      <c r="B36" s="94"/>
      <c r="C36" s="17" t="s">
        <v>35</v>
      </c>
      <c r="D36" s="8" t="s">
        <v>6</v>
      </c>
      <c r="E36" s="6">
        <v>46</v>
      </c>
      <c r="F36" s="10"/>
      <c r="G36" s="69"/>
      <c r="H36" s="3"/>
      <c r="I36" s="69"/>
      <c r="J36" s="75">
        <f t="shared" si="2"/>
        <v>0</v>
      </c>
      <c r="K36" s="6"/>
      <c r="L36" s="16"/>
      <c r="M36" s="16"/>
      <c r="O36"/>
    </row>
    <row r="37" spans="1:15" x14ac:dyDescent="0.2">
      <c r="A37" s="3"/>
      <c r="B37" s="7"/>
      <c r="C37" s="9"/>
      <c r="D37" s="6"/>
      <c r="E37" s="6"/>
      <c r="F37" s="10"/>
      <c r="G37" s="69"/>
      <c r="H37" s="10"/>
      <c r="I37" s="69"/>
      <c r="J37" s="75"/>
      <c r="K37" s="11"/>
      <c r="L37" s="1"/>
      <c r="M37" s="1"/>
      <c r="O37" s="2"/>
    </row>
    <row r="38" spans="1:15" x14ac:dyDescent="0.2">
      <c r="A38" s="3"/>
      <c r="B38" s="7"/>
      <c r="C38" s="9"/>
      <c r="D38" s="6"/>
      <c r="E38" s="42"/>
      <c r="F38" s="10"/>
      <c r="G38" s="69"/>
      <c r="H38" s="10"/>
      <c r="I38" s="69"/>
      <c r="J38" s="75"/>
      <c r="K38" s="11"/>
      <c r="L38" s="43"/>
      <c r="M38" s="43"/>
      <c r="O38" s="44"/>
    </row>
    <row r="39" spans="1:15" x14ac:dyDescent="0.2">
      <c r="A39" s="3"/>
      <c r="B39" s="19"/>
      <c r="C39" s="20" t="str">
        <f>B24</f>
        <v>3.  RAZVOD BAKRENOG SUSTAVA</v>
      </c>
      <c r="D39" s="20"/>
      <c r="E39" s="20"/>
      <c r="F39" s="20"/>
      <c r="G39" s="76"/>
      <c r="H39" s="18"/>
      <c r="I39" s="92"/>
      <c r="J39" s="87">
        <f>SUM(J28:J37)</f>
        <v>0</v>
      </c>
      <c r="K39" s="14"/>
      <c r="L39" s="43"/>
      <c r="M39" s="43"/>
      <c r="O39" s="44"/>
    </row>
    <row r="40" spans="1:15" x14ac:dyDescent="0.2">
      <c r="A40" s="3"/>
      <c r="B40" s="19"/>
      <c r="C40" s="20"/>
      <c r="D40" s="20"/>
      <c r="E40" s="20"/>
      <c r="F40" s="20"/>
      <c r="G40" s="76"/>
      <c r="H40" s="18"/>
      <c r="I40" s="92"/>
      <c r="J40" s="87"/>
      <c r="K40" s="14"/>
      <c r="L40" s="43"/>
      <c r="M40" s="43"/>
      <c r="O40" s="44"/>
    </row>
    <row r="41" spans="1:15" x14ac:dyDescent="0.2">
      <c r="A41" s="3"/>
      <c r="B41" s="19"/>
      <c r="C41" s="20"/>
      <c r="D41" s="20"/>
      <c r="E41" s="20"/>
      <c r="F41" s="20"/>
      <c r="G41" s="76"/>
      <c r="H41" s="18"/>
      <c r="I41" s="92"/>
      <c r="J41" s="87"/>
      <c r="K41" s="14"/>
      <c r="L41" s="43"/>
      <c r="M41" s="43"/>
      <c r="O41" s="44"/>
    </row>
    <row r="42" spans="1:15" x14ac:dyDescent="0.2">
      <c r="A42" s="3"/>
      <c r="B42" s="60" t="s">
        <v>36</v>
      </c>
      <c r="C42" s="29"/>
      <c r="D42" s="29"/>
      <c r="E42" s="29"/>
      <c r="F42" s="29"/>
      <c r="G42" s="78"/>
      <c r="H42" s="29"/>
      <c r="I42" s="78"/>
      <c r="J42" s="88"/>
      <c r="K42" s="6"/>
      <c r="L42" s="1"/>
      <c r="M42" s="1"/>
      <c r="O42" s="2"/>
    </row>
    <row r="43" spans="1:15" s="3" customFormat="1" ht="13.15" customHeight="1" x14ac:dyDescent="0.2">
      <c r="B43" s="54"/>
      <c r="C43" s="55"/>
      <c r="D43" s="6"/>
      <c r="E43" s="56"/>
      <c r="F43" s="68"/>
      <c r="G43" s="74"/>
      <c r="H43" s="57"/>
      <c r="I43" s="75"/>
      <c r="J43" s="86"/>
      <c r="K43" s="6"/>
      <c r="L43" s="6"/>
      <c r="M43" s="6"/>
    </row>
    <row r="44" spans="1:15" s="3" customFormat="1" ht="11.25" x14ac:dyDescent="0.2">
      <c r="B44" s="97" t="s">
        <v>0</v>
      </c>
      <c r="C44" s="98" t="s">
        <v>38</v>
      </c>
      <c r="D44" s="6"/>
      <c r="E44" s="56"/>
      <c r="F44" s="68"/>
      <c r="G44" s="74"/>
      <c r="H44" s="57"/>
      <c r="I44" s="75"/>
      <c r="J44" s="86"/>
      <c r="K44" s="6"/>
      <c r="L44" s="6"/>
      <c r="M44" s="6"/>
    </row>
    <row r="45" spans="1:15" s="3" customFormat="1" ht="42" customHeight="1" x14ac:dyDescent="0.2">
      <c r="B45" s="7"/>
      <c r="C45" s="55" t="s">
        <v>37</v>
      </c>
      <c r="D45" s="6" t="s">
        <v>6</v>
      </c>
      <c r="E45" s="6">
        <v>18</v>
      </c>
      <c r="F45" s="45"/>
      <c r="G45" s="69"/>
      <c r="H45" s="28"/>
      <c r="I45" s="69"/>
      <c r="J45" s="69">
        <f>E45*G45</f>
        <v>0</v>
      </c>
      <c r="K45" s="6"/>
    </row>
    <row r="46" spans="1:15" x14ac:dyDescent="0.2">
      <c r="A46" s="3"/>
      <c r="B46" s="7"/>
      <c r="C46" s="9"/>
      <c r="D46" s="6"/>
      <c r="E46" s="96"/>
      <c r="F46" s="10"/>
      <c r="G46" s="69"/>
      <c r="H46" s="10"/>
      <c r="I46" s="69"/>
      <c r="J46" s="75"/>
      <c r="K46" s="6"/>
      <c r="L46" s="43"/>
      <c r="M46" s="43"/>
      <c r="O46" s="44"/>
    </row>
    <row r="47" spans="1:15" x14ac:dyDescent="0.2">
      <c r="A47" s="3"/>
      <c r="B47" s="19"/>
      <c r="C47" s="20" t="str">
        <f>B42</f>
        <v>4. ODVOD KONDENZATA</v>
      </c>
      <c r="D47" s="20"/>
      <c r="E47" s="20"/>
      <c r="F47" s="20"/>
      <c r="G47" s="76"/>
      <c r="H47" s="18"/>
      <c r="I47" s="92"/>
      <c r="J47" s="87">
        <f>SUM(J45:J46)</f>
        <v>0</v>
      </c>
      <c r="K47" s="11"/>
      <c r="L47" s="1"/>
      <c r="M47" s="1"/>
      <c r="O47" s="2"/>
    </row>
    <row r="48" spans="1:15" x14ac:dyDescent="0.2">
      <c r="A48" s="3"/>
      <c r="B48" s="19"/>
      <c r="C48" s="20"/>
      <c r="D48" s="20"/>
      <c r="E48" s="20"/>
      <c r="F48" s="20"/>
      <c r="G48" s="76"/>
      <c r="H48" s="18"/>
      <c r="I48" s="92"/>
      <c r="J48" s="87"/>
      <c r="K48" s="11"/>
      <c r="L48" s="1"/>
      <c r="M48" s="1"/>
      <c r="O48" s="2"/>
    </row>
    <row r="49" spans="1:15" x14ac:dyDescent="0.2">
      <c r="A49" s="3"/>
      <c r="B49" s="19"/>
      <c r="C49" s="20"/>
      <c r="D49" s="20"/>
      <c r="E49" s="20"/>
      <c r="F49" s="20"/>
      <c r="G49" s="76"/>
      <c r="H49" s="18"/>
      <c r="I49" s="92"/>
      <c r="J49" s="87"/>
      <c r="K49" s="11"/>
      <c r="L49" s="1"/>
      <c r="M49" s="1"/>
      <c r="O49" s="2"/>
    </row>
    <row r="50" spans="1:15" ht="12.75" customHeight="1" x14ac:dyDescent="0.2">
      <c r="A50" s="3"/>
      <c r="B50" s="60" t="s">
        <v>39</v>
      </c>
      <c r="C50" s="32"/>
      <c r="D50" s="32"/>
      <c r="E50" s="32"/>
      <c r="F50" s="32"/>
      <c r="G50" s="72"/>
      <c r="H50" s="32"/>
      <c r="I50" s="72"/>
      <c r="J50" s="87"/>
      <c r="K50" s="6"/>
      <c r="L50" s="16"/>
      <c r="M50" s="16"/>
      <c r="O50"/>
    </row>
    <row r="51" spans="1:15" x14ac:dyDescent="0.2">
      <c r="A51" s="3"/>
      <c r="B51" s="7"/>
      <c r="C51" s="13"/>
      <c r="D51" s="13"/>
      <c r="E51" s="13"/>
      <c r="F51" s="13"/>
      <c r="G51" s="77"/>
      <c r="H51" s="3"/>
      <c r="I51" s="79"/>
      <c r="J51" s="75"/>
      <c r="K51" s="6"/>
      <c r="L51" s="1"/>
      <c r="M51" s="1"/>
      <c r="O51" s="2"/>
    </row>
    <row r="52" spans="1:15" ht="31.5" customHeight="1" x14ac:dyDescent="0.2">
      <c r="A52" s="3"/>
      <c r="B52" s="105" t="s">
        <v>0</v>
      </c>
      <c r="C52" s="67" t="s">
        <v>40</v>
      </c>
      <c r="K52" s="6"/>
      <c r="L52" s="16"/>
      <c r="M52" s="16"/>
      <c r="O52"/>
    </row>
    <row r="53" spans="1:15" x14ac:dyDescent="0.2">
      <c r="A53" s="3"/>
      <c r="B53" s="19"/>
      <c r="C53" s="18" t="s">
        <v>41</v>
      </c>
      <c r="D53" s="6" t="s">
        <v>6</v>
      </c>
      <c r="E53" s="6">
        <v>32</v>
      </c>
      <c r="F53" s="10"/>
      <c r="G53" s="69"/>
      <c r="H53" s="10"/>
      <c r="I53" s="69"/>
      <c r="J53" s="75">
        <f>E53*G53</f>
        <v>0</v>
      </c>
      <c r="K53" s="11"/>
      <c r="L53" s="1"/>
      <c r="M53" s="1"/>
      <c r="O53" s="2"/>
    </row>
    <row r="54" spans="1:15" x14ac:dyDescent="0.2">
      <c r="A54" s="3"/>
      <c r="B54" s="19"/>
      <c r="C54" s="18" t="s">
        <v>42</v>
      </c>
      <c r="D54" s="6" t="s">
        <v>6</v>
      </c>
      <c r="E54" s="6">
        <v>32</v>
      </c>
      <c r="F54" s="10"/>
      <c r="G54" s="69"/>
      <c r="H54" s="10"/>
      <c r="I54" s="69"/>
      <c r="J54" s="75">
        <f>E54*G54</f>
        <v>0</v>
      </c>
      <c r="K54" s="11"/>
      <c r="L54" s="1"/>
      <c r="M54" s="1"/>
      <c r="O54" s="2"/>
    </row>
    <row r="55" spans="1:15" x14ac:dyDescent="0.2">
      <c r="A55" s="3"/>
      <c r="B55" s="19"/>
      <c r="C55" s="18" t="s">
        <v>43</v>
      </c>
      <c r="D55" s="6" t="s">
        <v>6</v>
      </c>
      <c r="E55" s="6">
        <v>18</v>
      </c>
      <c r="F55" s="10"/>
      <c r="G55" s="69"/>
      <c r="H55" s="10"/>
      <c r="I55" s="69"/>
      <c r="J55" s="75">
        <f>E55*G55</f>
        <v>0</v>
      </c>
      <c r="K55" s="11"/>
      <c r="L55" s="1"/>
      <c r="M55" s="1"/>
      <c r="O55" s="2"/>
    </row>
    <row r="56" spans="1:15" x14ac:dyDescent="0.2">
      <c r="A56" s="3"/>
      <c r="B56" s="19"/>
      <c r="C56" s="18"/>
      <c r="D56" s="6"/>
      <c r="E56" s="6"/>
      <c r="F56" s="10"/>
      <c r="G56" s="69"/>
      <c r="H56" s="10"/>
      <c r="I56" s="69"/>
      <c r="J56" s="75"/>
      <c r="K56" s="11"/>
      <c r="L56" s="1"/>
      <c r="M56" s="1"/>
      <c r="O56" s="2"/>
    </row>
    <row r="57" spans="1:15" s="22" customFormat="1" x14ac:dyDescent="0.2">
      <c r="A57" s="18"/>
      <c r="B57" s="7"/>
      <c r="C57" s="9"/>
      <c r="D57" s="6"/>
      <c r="E57" s="42"/>
      <c r="F57" s="10"/>
      <c r="G57" s="69"/>
      <c r="H57" s="10"/>
      <c r="I57" s="69"/>
      <c r="J57" s="75"/>
      <c r="K57" s="21"/>
      <c r="L57" s="27"/>
      <c r="M57" s="23"/>
      <c r="O57" s="33"/>
    </row>
    <row r="58" spans="1:15" s="3" customFormat="1" ht="11.25" x14ac:dyDescent="0.2">
      <c r="B58" s="19"/>
      <c r="C58" s="20" t="str">
        <f>B50</f>
        <v>5. ELEKTROINSTALACIJSKI RADOVI</v>
      </c>
      <c r="D58" s="20"/>
      <c r="E58" s="20"/>
      <c r="F58" s="20"/>
      <c r="G58" s="76"/>
      <c r="H58" s="18"/>
      <c r="I58" s="92"/>
      <c r="J58" s="87">
        <f>SUM(J53:J56)</f>
        <v>0</v>
      </c>
      <c r="K58" s="14"/>
      <c r="L58" s="14"/>
      <c r="N58" s="46"/>
    </row>
    <row r="59" spans="1:15" s="3" customFormat="1" ht="11.25" x14ac:dyDescent="0.2">
      <c r="B59" s="19"/>
      <c r="C59" s="20"/>
      <c r="D59" s="20"/>
      <c r="E59" s="20"/>
      <c r="F59" s="20"/>
      <c r="G59" s="76"/>
      <c r="H59" s="18"/>
      <c r="I59" s="92"/>
      <c r="J59" s="87"/>
      <c r="K59" s="14"/>
      <c r="L59" s="14"/>
      <c r="N59" s="46"/>
    </row>
    <row r="60" spans="1:15" s="3" customFormat="1" ht="11.25" x14ac:dyDescent="0.2">
      <c r="B60" s="19"/>
      <c r="C60" s="20"/>
      <c r="D60" s="20"/>
      <c r="E60" s="20"/>
      <c r="F60" s="20"/>
      <c r="G60" s="76"/>
      <c r="H60" s="18"/>
      <c r="I60" s="92"/>
      <c r="J60" s="87"/>
      <c r="K60" s="14"/>
      <c r="L60" s="14"/>
      <c r="N60" s="46"/>
    </row>
    <row r="61" spans="1:15" ht="12.75" customHeight="1" x14ac:dyDescent="0.2">
      <c r="A61" s="3"/>
      <c r="B61" s="60"/>
      <c r="C61" s="32"/>
      <c r="D61" s="32"/>
      <c r="E61" s="32"/>
      <c r="F61" s="32"/>
      <c r="G61" s="72"/>
      <c r="H61" s="32"/>
      <c r="I61" s="72"/>
      <c r="J61" s="87"/>
      <c r="K61" s="6"/>
      <c r="L61" s="16"/>
      <c r="M61" s="16"/>
      <c r="O61"/>
    </row>
    <row r="62" spans="1:15" s="63" customFormat="1" x14ac:dyDescent="0.2">
      <c r="B62" s="60" t="s">
        <v>44</v>
      </c>
      <c r="C62" s="106"/>
      <c r="D62" s="106"/>
      <c r="E62" s="106"/>
      <c r="F62" s="106"/>
      <c r="G62" s="107"/>
      <c r="H62" s="106"/>
      <c r="I62" s="107"/>
      <c r="J62" s="108"/>
      <c r="K62" s="64"/>
      <c r="L62" s="65"/>
      <c r="M62" s="65"/>
      <c r="O62" s="66"/>
    </row>
    <row r="63" spans="1:15" x14ac:dyDescent="0.2">
      <c r="A63" s="3"/>
      <c r="B63" s="31"/>
      <c r="C63" s="32"/>
      <c r="D63" s="32"/>
      <c r="E63" s="32"/>
      <c r="F63" s="32"/>
      <c r="G63" s="72"/>
      <c r="H63" s="32"/>
      <c r="I63" s="72"/>
      <c r="J63" s="84"/>
      <c r="K63" s="11"/>
    </row>
    <row r="64" spans="1:15" ht="31.5" customHeight="1" x14ac:dyDescent="0.2">
      <c r="A64" s="3"/>
      <c r="B64" s="105" t="s">
        <v>0</v>
      </c>
      <c r="C64" s="67" t="s">
        <v>45</v>
      </c>
      <c r="D64" s="6" t="s">
        <v>5</v>
      </c>
      <c r="E64" s="6">
        <v>1</v>
      </c>
      <c r="F64" s="6"/>
      <c r="G64" s="69"/>
      <c r="H64" s="10"/>
      <c r="I64" s="69"/>
      <c r="J64" s="75">
        <f>E64*G64</f>
        <v>0</v>
      </c>
      <c r="K64" s="6"/>
      <c r="L64" s="16"/>
      <c r="M64" s="16"/>
      <c r="O64"/>
    </row>
    <row r="65" spans="1:15" s="3" customFormat="1" ht="11.25" x14ac:dyDescent="0.2">
      <c r="B65" s="19"/>
      <c r="C65" s="20"/>
      <c r="D65" s="20"/>
      <c r="E65" s="20"/>
      <c r="F65" s="20"/>
      <c r="G65" s="76"/>
      <c r="H65" s="18"/>
      <c r="I65" s="92"/>
      <c r="J65" s="87"/>
      <c r="K65" s="14"/>
      <c r="L65" s="14"/>
      <c r="N65" s="46"/>
    </row>
    <row r="66" spans="1:15" ht="31.5" customHeight="1" x14ac:dyDescent="0.2">
      <c r="A66" s="3"/>
      <c r="B66" s="105" t="s">
        <v>1</v>
      </c>
      <c r="C66" s="67" t="s">
        <v>46</v>
      </c>
      <c r="D66" s="6" t="s">
        <v>47</v>
      </c>
      <c r="E66" s="6">
        <v>2</v>
      </c>
      <c r="F66" s="6"/>
      <c r="G66" s="69"/>
      <c r="H66" s="10"/>
      <c r="I66" s="69"/>
      <c r="J66" s="75">
        <f>E66*G66</f>
        <v>0</v>
      </c>
      <c r="K66" s="6"/>
      <c r="L66" s="16"/>
      <c r="M66" s="16"/>
      <c r="O66"/>
    </row>
    <row r="67" spans="1:15" s="3" customFormat="1" ht="11.25" x14ac:dyDescent="0.2">
      <c r="B67" s="19"/>
      <c r="C67" s="20"/>
      <c r="D67" s="20"/>
      <c r="E67" s="20"/>
      <c r="F67" s="20"/>
      <c r="G67" s="76"/>
      <c r="H67" s="18"/>
      <c r="I67" s="92"/>
      <c r="J67" s="87"/>
      <c r="K67" s="14"/>
      <c r="L67" s="14"/>
      <c r="N67" s="46"/>
    </row>
    <row r="68" spans="1:15" ht="31.5" customHeight="1" x14ac:dyDescent="0.2">
      <c r="A68" s="3"/>
      <c r="B68" s="105" t="s">
        <v>2</v>
      </c>
      <c r="C68" s="67" t="s">
        <v>48</v>
      </c>
      <c r="D68" s="6" t="s">
        <v>5</v>
      </c>
      <c r="E68" s="6">
        <v>1</v>
      </c>
      <c r="F68" s="6"/>
      <c r="G68" s="69"/>
      <c r="H68" s="10"/>
      <c r="I68" s="69"/>
      <c r="J68" s="75">
        <f>E68*G68</f>
        <v>0</v>
      </c>
      <c r="K68" s="6"/>
      <c r="L68" s="16"/>
      <c r="M68" s="16"/>
      <c r="O68"/>
    </row>
    <row r="69" spans="1:15" s="3" customFormat="1" ht="11.25" x14ac:dyDescent="0.2">
      <c r="B69" s="19"/>
      <c r="C69" s="20"/>
      <c r="D69" s="20"/>
      <c r="E69" s="20"/>
      <c r="F69" s="20"/>
      <c r="G69" s="76"/>
      <c r="H69" s="18"/>
      <c r="I69" s="92"/>
      <c r="J69" s="87"/>
      <c r="K69" s="14"/>
      <c r="L69" s="14"/>
      <c r="N69" s="46"/>
    </row>
    <row r="70" spans="1:15" ht="31.5" customHeight="1" x14ac:dyDescent="0.2">
      <c r="A70" s="3"/>
      <c r="B70" s="105" t="s">
        <v>3</v>
      </c>
      <c r="C70" s="67" t="s">
        <v>49</v>
      </c>
      <c r="D70" s="6" t="s">
        <v>5</v>
      </c>
      <c r="E70" s="6">
        <v>1</v>
      </c>
      <c r="F70" s="6"/>
      <c r="G70" s="69"/>
      <c r="H70" s="10"/>
      <c r="I70" s="69"/>
      <c r="J70" s="75">
        <f>E70*G70</f>
        <v>0</v>
      </c>
      <c r="K70" s="6"/>
      <c r="L70" s="16"/>
      <c r="M70" s="16"/>
      <c r="O70"/>
    </row>
    <row r="71" spans="1:15" s="3" customFormat="1" ht="11.25" x14ac:dyDescent="0.2">
      <c r="B71" s="19"/>
      <c r="C71" s="20"/>
      <c r="D71" s="20"/>
      <c r="E71" s="20"/>
      <c r="F71" s="20"/>
      <c r="G71" s="76"/>
      <c r="H71" s="18"/>
      <c r="I71" s="92"/>
      <c r="J71" s="87"/>
      <c r="K71" s="14"/>
      <c r="L71" s="14"/>
      <c r="N71" s="46"/>
    </row>
    <row r="72" spans="1:15" ht="16.899999999999999" customHeight="1" x14ac:dyDescent="0.2">
      <c r="A72" s="3"/>
      <c r="B72" s="105" t="s">
        <v>4</v>
      </c>
      <c r="C72" s="67" t="s">
        <v>50</v>
      </c>
      <c r="D72" s="6" t="s">
        <v>5</v>
      </c>
      <c r="E72" s="6">
        <v>1</v>
      </c>
      <c r="F72" s="6"/>
      <c r="G72" s="69"/>
      <c r="H72" s="10"/>
      <c r="I72" s="69"/>
      <c r="J72" s="75">
        <f>E72*G72</f>
        <v>0</v>
      </c>
      <c r="K72" s="6"/>
    </row>
    <row r="73" spans="1:15" s="22" customFormat="1" ht="12.75" customHeight="1" x14ac:dyDescent="0.2">
      <c r="B73" s="7"/>
      <c r="C73" s="17"/>
      <c r="D73" s="8"/>
      <c r="E73" s="6"/>
      <c r="F73" s="3"/>
      <c r="G73" s="69"/>
      <c r="H73" s="3"/>
      <c r="I73" s="69"/>
      <c r="J73" s="75"/>
      <c r="K73" s="24"/>
      <c r="L73" s="23"/>
      <c r="M73" s="23"/>
      <c r="O73" s="33"/>
    </row>
    <row r="74" spans="1:15" s="22" customFormat="1" ht="12.75" customHeight="1" x14ac:dyDescent="0.2">
      <c r="B74" s="19"/>
      <c r="C74" s="20" t="str">
        <f>B62</f>
        <v>6. ZAVRŠNI RADOVI - PUŠTANJE U POGON</v>
      </c>
      <c r="D74" s="20"/>
      <c r="E74" s="20"/>
      <c r="F74" s="20"/>
      <c r="G74" s="76"/>
      <c r="H74" s="18"/>
      <c r="I74" s="92"/>
      <c r="J74" s="87">
        <f>SUM(J64:J72)</f>
        <v>0</v>
      </c>
      <c r="K74" s="24"/>
      <c r="L74" s="23"/>
      <c r="M74" s="23"/>
      <c r="O74" s="33"/>
    </row>
    <row r="75" spans="1:15" s="22" customFormat="1" ht="12.75" customHeight="1" x14ac:dyDescent="0.2">
      <c r="B75" s="19"/>
      <c r="C75" s="20"/>
      <c r="D75" s="20"/>
      <c r="E75" s="20"/>
      <c r="F75" s="20"/>
      <c r="G75" s="76"/>
      <c r="H75" s="18"/>
      <c r="I75" s="92"/>
      <c r="J75" s="87"/>
      <c r="K75" s="24"/>
      <c r="L75" s="23"/>
      <c r="M75" s="23"/>
      <c r="O75" s="33"/>
    </row>
    <row r="76" spans="1:15" s="22" customFormat="1" x14ac:dyDescent="0.2">
      <c r="A76" s="18"/>
      <c r="B76" s="7"/>
      <c r="C76" s="12"/>
      <c r="D76" s="12"/>
      <c r="E76" s="12"/>
      <c r="F76" s="12"/>
      <c r="G76" s="73"/>
      <c r="H76" s="12"/>
      <c r="I76" s="73"/>
      <c r="J76" s="75"/>
      <c r="K76" s="26"/>
      <c r="L76" s="47"/>
      <c r="M76" s="47"/>
      <c r="O76" s="48"/>
    </row>
    <row r="77" spans="1:15" s="22" customFormat="1" x14ac:dyDescent="0.2">
      <c r="A77" s="18"/>
      <c r="B77" s="61" t="s">
        <v>51</v>
      </c>
      <c r="C77" s="29"/>
      <c r="D77" s="29"/>
      <c r="E77" s="29"/>
      <c r="F77" s="29"/>
      <c r="G77" s="78"/>
      <c r="H77" s="29"/>
      <c r="I77" s="78"/>
      <c r="J77" s="75"/>
      <c r="K77" s="8"/>
      <c r="L77" s="47"/>
      <c r="M77" s="47"/>
      <c r="O77" s="48"/>
    </row>
    <row r="78" spans="1:15" s="22" customFormat="1" x14ac:dyDescent="0.2">
      <c r="A78" s="18"/>
      <c r="B78" s="7"/>
      <c r="C78" s="17"/>
      <c r="D78" s="8"/>
      <c r="E78" s="6"/>
      <c r="F78" s="3"/>
      <c r="G78" s="69"/>
      <c r="H78" s="3"/>
      <c r="I78" s="69"/>
      <c r="J78" s="75"/>
      <c r="K78" s="26"/>
      <c r="L78" s="47"/>
      <c r="M78" s="47"/>
      <c r="O78" s="48"/>
    </row>
    <row r="79" spans="1:15" s="22" customFormat="1" x14ac:dyDescent="0.2">
      <c r="A79" s="18"/>
      <c r="B79" s="27" t="str">
        <f>B3</f>
        <v>1.  PRIPREMNI RADOVI</v>
      </c>
      <c r="C79" s="18"/>
      <c r="D79" s="18"/>
      <c r="E79" s="18"/>
      <c r="F79" s="18"/>
      <c r="G79" s="80"/>
      <c r="H79" s="18"/>
      <c r="I79" s="80"/>
      <c r="J79" s="84">
        <f>J9</f>
        <v>0</v>
      </c>
      <c r="K79" s="26"/>
      <c r="L79" s="47"/>
      <c r="M79" s="47"/>
      <c r="O79" s="48"/>
    </row>
    <row r="80" spans="1:15" s="22" customFormat="1" x14ac:dyDescent="0.2">
      <c r="A80" s="18"/>
      <c r="B80" s="27"/>
      <c r="C80" s="27"/>
      <c r="D80" s="8"/>
      <c r="E80" s="8"/>
      <c r="F80" s="18"/>
      <c r="G80" s="80"/>
      <c r="H80" s="18"/>
      <c r="I80" s="80"/>
      <c r="J80" s="84"/>
      <c r="K80" s="26"/>
      <c r="L80" s="47"/>
      <c r="M80" s="47"/>
      <c r="O80" s="48"/>
    </row>
    <row r="81" spans="1:15" s="22" customFormat="1" x14ac:dyDescent="0.2">
      <c r="A81" s="18"/>
      <c r="B81" s="27" t="str">
        <f>B12</f>
        <v>2.  INSTALACIJA NOVOG SUSTAVA</v>
      </c>
      <c r="C81" s="18"/>
      <c r="D81" s="18"/>
      <c r="E81" s="18"/>
      <c r="F81" s="18"/>
      <c r="G81" s="80"/>
      <c r="H81" s="18"/>
      <c r="I81" s="80"/>
      <c r="J81" s="84">
        <f>J21</f>
        <v>0</v>
      </c>
      <c r="K81" s="26"/>
      <c r="L81" s="47"/>
      <c r="M81" s="47"/>
      <c r="O81" s="48"/>
    </row>
    <row r="82" spans="1:15" s="22" customFormat="1" x14ac:dyDescent="0.2">
      <c r="A82" s="18"/>
      <c r="B82" s="27"/>
      <c r="C82" s="18"/>
      <c r="D82" s="18"/>
      <c r="E82" s="18"/>
      <c r="F82" s="18"/>
      <c r="G82" s="80"/>
      <c r="H82" s="18"/>
      <c r="I82" s="80"/>
      <c r="J82" s="84"/>
      <c r="K82" s="26"/>
      <c r="L82" s="47"/>
      <c r="M82" s="47"/>
      <c r="O82" s="48"/>
    </row>
    <row r="83" spans="1:15" s="22" customFormat="1" x14ac:dyDescent="0.2">
      <c r="A83" s="18"/>
      <c r="B83" s="27" t="str">
        <f>B24</f>
        <v>3.  RAZVOD BAKRENOG SUSTAVA</v>
      </c>
      <c r="C83" s="18"/>
      <c r="D83" s="18"/>
      <c r="E83" s="18"/>
      <c r="F83" s="18"/>
      <c r="G83" s="80"/>
      <c r="H83" s="18"/>
      <c r="I83" s="80"/>
      <c r="J83" s="84">
        <f>J39</f>
        <v>0</v>
      </c>
      <c r="K83" s="26"/>
      <c r="L83" s="47"/>
      <c r="M83" s="47"/>
      <c r="O83" s="48"/>
    </row>
    <row r="84" spans="1:15" s="22" customFormat="1" x14ac:dyDescent="0.2">
      <c r="A84" s="18"/>
      <c r="B84" s="27"/>
      <c r="C84" s="18"/>
      <c r="D84" s="18"/>
      <c r="E84" s="18"/>
      <c r="F84" s="18"/>
      <c r="G84" s="80"/>
      <c r="H84" s="18"/>
      <c r="I84" s="80"/>
      <c r="J84" s="84"/>
      <c r="K84" s="26"/>
      <c r="L84" s="47"/>
      <c r="M84" s="47"/>
      <c r="O84" s="48"/>
    </row>
    <row r="85" spans="1:15" s="22" customFormat="1" x14ac:dyDescent="0.2">
      <c r="A85" s="18"/>
      <c r="B85" s="27" t="str">
        <f>B42</f>
        <v>4. ODVOD KONDENZATA</v>
      </c>
      <c r="C85" s="18"/>
      <c r="D85" s="18"/>
      <c r="E85" s="18"/>
      <c r="F85" s="18"/>
      <c r="G85" s="80"/>
      <c r="H85" s="18"/>
      <c r="I85" s="80"/>
      <c r="J85" s="84">
        <f>J47</f>
        <v>0</v>
      </c>
      <c r="K85" s="26"/>
      <c r="L85" s="47"/>
      <c r="M85" s="47"/>
      <c r="O85" s="48"/>
    </row>
    <row r="86" spans="1:15" s="22" customFormat="1" x14ac:dyDescent="0.2">
      <c r="A86" s="18"/>
      <c r="B86" s="27"/>
      <c r="C86" s="18"/>
      <c r="D86" s="18"/>
      <c r="E86" s="18"/>
      <c r="F86" s="18"/>
      <c r="G86" s="80"/>
      <c r="H86" s="18"/>
      <c r="I86" s="80"/>
      <c r="J86" s="84"/>
      <c r="K86" s="26"/>
      <c r="L86" s="47"/>
      <c r="M86" s="47"/>
      <c r="O86" s="48"/>
    </row>
    <row r="87" spans="1:15" s="22" customFormat="1" x14ac:dyDescent="0.2">
      <c r="A87" s="18"/>
      <c r="B87" s="27" t="str">
        <f>B50</f>
        <v>5. ELEKTROINSTALACIJSKI RADOVI</v>
      </c>
      <c r="C87" s="18"/>
      <c r="D87" s="18"/>
      <c r="E87" s="18"/>
      <c r="F87" s="18"/>
      <c r="G87" s="80"/>
      <c r="H87" s="18"/>
      <c r="I87" s="80"/>
      <c r="J87" s="84">
        <f>J58</f>
        <v>0</v>
      </c>
      <c r="K87" s="26"/>
      <c r="L87" s="47"/>
      <c r="M87" s="47"/>
      <c r="O87" s="48"/>
    </row>
    <row r="88" spans="1:15" s="22" customFormat="1" x14ac:dyDescent="0.2">
      <c r="A88" s="18"/>
      <c r="B88" s="27"/>
      <c r="C88" s="18"/>
      <c r="D88" s="18"/>
      <c r="E88" s="18"/>
      <c r="F88" s="18"/>
      <c r="G88" s="80"/>
      <c r="H88" s="18"/>
      <c r="I88" s="80"/>
      <c r="J88" s="84"/>
      <c r="K88" s="26"/>
      <c r="L88" s="47"/>
      <c r="M88" s="47"/>
      <c r="O88" s="48"/>
    </row>
    <row r="89" spans="1:15" s="22" customFormat="1" x14ac:dyDescent="0.2">
      <c r="A89" s="18"/>
      <c r="B89" s="27" t="str">
        <f>B62</f>
        <v>6. ZAVRŠNI RADOVI - PUŠTANJE U POGON</v>
      </c>
      <c r="C89" s="18"/>
      <c r="D89" s="18"/>
      <c r="E89" s="18"/>
      <c r="F89" s="18"/>
      <c r="G89" s="80"/>
      <c r="H89" s="18"/>
      <c r="I89" s="80"/>
      <c r="J89" s="84">
        <f>J74</f>
        <v>0</v>
      </c>
      <c r="K89" s="26"/>
      <c r="L89" s="47"/>
      <c r="M89" s="47"/>
      <c r="O89" s="48"/>
    </row>
    <row r="90" spans="1:15" s="22" customFormat="1" x14ac:dyDescent="0.2">
      <c r="A90" s="18"/>
      <c r="B90" s="27"/>
      <c r="C90" s="18"/>
      <c r="D90" s="18"/>
      <c r="E90" s="18"/>
      <c r="F90" s="18"/>
      <c r="G90" s="80"/>
      <c r="H90" s="18"/>
      <c r="I90" s="80"/>
      <c r="J90" s="84"/>
      <c r="K90" s="26"/>
      <c r="L90" s="47"/>
      <c r="M90" s="47"/>
      <c r="O90" s="48"/>
    </row>
    <row r="91" spans="1:15" s="22" customFormat="1" x14ac:dyDescent="0.2">
      <c r="A91" s="18"/>
      <c r="B91" s="27"/>
      <c r="C91" s="18"/>
      <c r="D91" s="18"/>
      <c r="E91" s="18"/>
      <c r="F91" s="18"/>
      <c r="G91" s="80"/>
      <c r="H91" s="18"/>
      <c r="I91" s="80"/>
      <c r="J91" s="84"/>
      <c r="K91" s="26"/>
      <c r="L91" s="47"/>
      <c r="M91" s="47"/>
      <c r="O91" s="48"/>
    </row>
    <row r="92" spans="1:15" s="18" customFormat="1" ht="11.25" x14ac:dyDescent="0.2">
      <c r="A92" s="58"/>
      <c r="B92" s="59"/>
      <c r="C92" s="58"/>
      <c r="D92" s="58"/>
      <c r="E92" s="58"/>
      <c r="F92" s="58"/>
      <c r="G92" s="81"/>
      <c r="H92" s="58"/>
      <c r="I92" s="81"/>
      <c r="J92" s="89"/>
      <c r="K92" s="49"/>
      <c r="L92" s="49"/>
      <c r="M92" s="49"/>
      <c r="O92" s="50"/>
    </row>
    <row r="93" spans="1:15" s="18" customFormat="1" ht="11.25" x14ac:dyDescent="0.2">
      <c r="B93" s="19"/>
      <c r="C93" s="27"/>
      <c r="D93" s="8"/>
      <c r="E93" s="8"/>
      <c r="G93" s="80"/>
      <c r="I93" s="80"/>
      <c r="J93" s="84"/>
      <c r="K93" s="49"/>
      <c r="L93" s="49"/>
      <c r="M93" s="49"/>
      <c r="O93" s="50"/>
    </row>
    <row r="94" spans="1:15" s="18" customFormat="1" ht="11.25" x14ac:dyDescent="0.2">
      <c r="B94" s="19"/>
      <c r="C94" s="30" t="s">
        <v>10</v>
      </c>
      <c r="D94" s="15"/>
      <c r="E94" s="15"/>
      <c r="F94" s="20"/>
      <c r="G94" s="76"/>
      <c r="H94" s="20"/>
      <c r="I94" s="76"/>
      <c r="J94" s="87">
        <f>SUM(J79:J92)</f>
        <v>0</v>
      </c>
      <c r="K94" s="49"/>
      <c r="L94" s="49"/>
      <c r="M94" s="49"/>
      <c r="O94" s="50"/>
    </row>
    <row r="95" spans="1:15" s="3" customFormat="1" ht="11.25" x14ac:dyDescent="0.2">
      <c r="A95" s="18"/>
      <c r="B95" s="51"/>
      <c r="C95" s="27"/>
      <c r="D95" s="8"/>
      <c r="E95" s="8"/>
      <c r="F95" s="18"/>
      <c r="G95" s="80"/>
      <c r="H95" s="18"/>
      <c r="I95" s="80"/>
      <c r="J95" s="85"/>
      <c r="K95" s="5"/>
      <c r="L95" s="5"/>
      <c r="M95" s="5"/>
      <c r="O95" s="34"/>
    </row>
    <row r="96" spans="1:15" s="3" customFormat="1" ht="11.25" x14ac:dyDescent="0.2">
      <c r="B96" s="51"/>
      <c r="C96" s="30" t="s">
        <v>9</v>
      </c>
      <c r="D96" s="8"/>
      <c r="E96" s="8"/>
      <c r="F96" s="18"/>
      <c r="G96" s="104">
        <v>0.25</v>
      </c>
      <c r="H96" s="18"/>
      <c r="I96" s="80"/>
      <c r="J96" s="85">
        <f>J94*G96</f>
        <v>0</v>
      </c>
      <c r="K96" s="5"/>
      <c r="L96" s="5"/>
      <c r="M96" s="5"/>
      <c r="O96" s="34"/>
    </row>
    <row r="97" spans="1:15" s="3" customFormat="1" ht="11.25" x14ac:dyDescent="0.2">
      <c r="B97" s="51"/>
      <c r="C97" s="30"/>
      <c r="D97" s="8"/>
      <c r="E97" s="8"/>
      <c r="F97" s="18"/>
      <c r="G97" s="80"/>
      <c r="H97" s="18"/>
      <c r="I97" s="80"/>
      <c r="J97" s="85"/>
      <c r="K97" s="5"/>
      <c r="L97" s="5"/>
      <c r="M97" s="5"/>
      <c r="O97" s="34"/>
    </row>
    <row r="98" spans="1:15" s="3" customFormat="1" ht="11.25" x14ac:dyDescent="0.2">
      <c r="B98" s="4"/>
      <c r="C98" s="13" t="s">
        <v>8</v>
      </c>
      <c r="D98" s="8"/>
      <c r="E98" s="6"/>
      <c r="G98" s="69"/>
      <c r="I98" s="69"/>
      <c r="J98" s="90">
        <f>J94+J96</f>
        <v>0</v>
      </c>
      <c r="K98" s="5"/>
      <c r="L98" s="5"/>
      <c r="M98" s="5"/>
      <c r="O98" s="34"/>
    </row>
    <row r="99" spans="1:15" s="3" customFormat="1" ht="11.25" x14ac:dyDescent="0.2">
      <c r="B99" s="4"/>
      <c r="C99" s="17"/>
      <c r="D99" s="8"/>
      <c r="E99" s="6"/>
      <c r="G99" s="69"/>
      <c r="I99" s="69"/>
      <c r="J99" s="83"/>
      <c r="K99" s="5"/>
      <c r="L99" s="5"/>
      <c r="M99" s="5"/>
      <c r="O99" s="34"/>
    </row>
    <row r="100" spans="1:15" x14ac:dyDescent="0.2">
      <c r="A100" s="3"/>
      <c r="B100" s="4"/>
      <c r="C100" s="17"/>
      <c r="D100" s="8"/>
      <c r="E100" s="6"/>
      <c r="F100" s="3"/>
      <c r="G100" s="69"/>
      <c r="H100" s="3"/>
      <c r="I100" s="69"/>
      <c r="J100" s="83"/>
    </row>
    <row r="101" spans="1:15" x14ac:dyDescent="0.2">
      <c r="B101" s="4"/>
      <c r="C101" s="17"/>
      <c r="D101" s="8"/>
      <c r="E101" s="6"/>
      <c r="F101" s="3"/>
      <c r="G101" s="69"/>
      <c r="H101" s="3"/>
      <c r="I101" s="69"/>
      <c r="J101" s="83"/>
    </row>
    <row r="102" spans="1:15" x14ac:dyDescent="0.2">
      <c r="B102" s="4"/>
      <c r="C102" s="17"/>
      <c r="D102" s="8"/>
      <c r="E102" s="6"/>
      <c r="F102" s="3"/>
      <c r="G102" s="69"/>
      <c r="H102" s="3"/>
      <c r="I102" s="69"/>
      <c r="J102" s="83"/>
    </row>
  </sheetData>
  <phoneticPr fontId="3" type="noConversion"/>
  <pageMargins left="0.74803149606299213" right="0.39370078740157483" top="0.74803149606299213" bottom="0.60750000000000004" header="0.39370078740157483" footer="0.12"/>
  <pageSetup paperSize="9" scale="69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Zeros="0" view="pageBreakPreview" zoomScale="170" zoomScaleSheetLayoutView="170" workbookViewId="0"/>
  </sheetViews>
  <sheetFormatPr defaultRowHeight="12.75" x14ac:dyDescent="0.2"/>
  <sheetData/>
  <phoneticPr fontId="3" type="noConversion"/>
  <printOptions gridLines="1"/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&amp;C&amp;"Arial CE,Regular"&amp;A</oddHeader>
    <oddFooter>&amp;C&amp;"Arial CE,Regular"Page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</vt:i4>
      </vt:variant>
    </vt:vector>
  </HeadingPairs>
  <TitlesOfParts>
    <vt:vector size="12" baseType="lpstr">
      <vt:lpstr>XXXX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Davor Sironić</cp:lastModifiedBy>
  <cp:lastPrinted>2025-09-29T11:18:51Z</cp:lastPrinted>
  <dcterms:created xsi:type="dcterms:W3CDTF">2011-12-30T11:31:49Z</dcterms:created>
  <dcterms:modified xsi:type="dcterms:W3CDTF">2026-02-23T09:34:50Z</dcterms:modified>
</cp:coreProperties>
</file>