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tspa\Adaptacija_katastar\ZahtjeviZaPonude\JavnaNabava\Gradjevinski\"/>
    </mc:Choice>
  </mc:AlternateContent>
  <xr:revisionPtr revIDLastSave="0" documentId="13_ncr:1_{F8C0ACCE-72B8-45E6-9976-AF6E49068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51" i="1"/>
  <c r="F53" i="1" s="1"/>
  <c r="F63" i="1" s="1"/>
  <c r="F42" i="1"/>
  <c r="F33" i="1"/>
  <c r="F30" i="1"/>
  <c r="F27" i="1"/>
  <c r="F24" i="1"/>
  <c r="F15" i="1"/>
  <c r="F9" i="1"/>
  <c r="F44" i="1" l="1"/>
  <c r="F62" i="1" s="1"/>
  <c r="F17" i="1"/>
  <c r="F35" i="1"/>
  <c r="F61" i="1" l="1"/>
  <c r="F56" i="1"/>
  <c r="F60" i="1"/>
  <c r="F64" i="1" l="1"/>
  <c r="F65" i="1" s="1"/>
  <c r="F66" i="1" s="1"/>
</calcChain>
</file>

<file path=xl/sharedStrings.xml><?xml version="1.0" encoding="utf-8"?>
<sst xmlns="http://schemas.openxmlformats.org/spreadsheetml/2006/main" count="51" uniqueCount="34">
  <si>
    <t>Jedinica</t>
  </si>
  <si>
    <t>Količina</t>
  </si>
  <si>
    <t>Ukupno</t>
  </si>
  <si>
    <t>I</t>
  </si>
  <si>
    <t>Jedinična cijena</t>
  </si>
  <si>
    <t>PRIPREMNI RADOVI I RADOVI RUŠENJA</t>
  </si>
  <si>
    <t>UKUPNO PRIPREMNI RADOVI I RADOVI RUŠENJA:</t>
  </si>
  <si>
    <t>II</t>
  </si>
  <si>
    <t>GIPSARSKI I SOBOSLIKARSKO-LIČILAČKI RADOVI</t>
  </si>
  <si>
    <t>UKUPNO GIPSARSKI I SOBOSLIKARSKO-LIČILAČKI RADOVI:</t>
  </si>
  <si>
    <t>III</t>
  </si>
  <si>
    <t>STOLARSKI RADOVI</t>
  </si>
  <si>
    <t>kom</t>
  </si>
  <si>
    <t>UKUPNO STOLARSKI RADOVI:</t>
  </si>
  <si>
    <t>IV</t>
  </si>
  <si>
    <t>PODOPOLAGAČKI RADOVI</t>
  </si>
  <si>
    <t>UKUPNO PODOPOLAGAČKI RADOVI:</t>
  </si>
  <si>
    <t>UKUPNO ZAVRŠNI RADOVI:</t>
  </si>
  <si>
    <t>REKAPITULACIJA RADOVA</t>
  </si>
  <si>
    <r>
      <t>m</t>
    </r>
    <r>
      <rPr>
        <vertAlign val="superscript"/>
        <sz val="11"/>
        <rFont val="Calibri"/>
        <family val="2"/>
        <scheme val="minor"/>
      </rPr>
      <t>2</t>
    </r>
  </si>
  <si>
    <t>SVEUKUPNO</t>
  </si>
  <si>
    <t>Demontaža postojećih laminatnih i drvenih podnih obloga, te sokla. U cijenu uključen rad i odvoz materijala na trajno odlagalište.</t>
  </si>
  <si>
    <t>Ručno rušenje postojećih pregradnih gipskartonskih zidova. U cijenu uključen rad i odvoz materijala na trajno odlagalište, te čišćenje prostorija nakon uklanjanja svih zidova.</t>
  </si>
  <si>
    <t>Izrada pregradnog zida iz dvostrukih gips-kartonskih običnih ploča debljine 12,5 mm kao Knauf ili jednakovrijedan (navesti tip proizvoda) ukupne debljine 12,5 mm. Na tipsku metalnu potkonstrukciju širine 75 mm obostrano se montiraju dvostruke obloge pločama, a šupljina se ispunjava mineralnom vunom debljine 75 mm. Visina zida do stropa 3,50 m. Pregrada se mora izvesti sa detaljima koji onemogućuju prolaz zvuka. Nosivi profili se sidre u pod, strop i po mogućnosti bočno. Završna obrada s glet masom, obostrano. U cijenu uračunati sav materijal, sve radnje po pravilima struke, uključujući bojanje zida u ton po izboru naručitelja. U cijenu uračunati dobavu, dopremu i montažu, sve do gotovosti.</t>
  </si>
  <si>
    <t xml:space="preserve">Bojanje postojećih unutarnjih površina zidova i stropova disperzivnom bojom uz predradnje:
- čišćenje površina
- gletanje podloge disperzivnim kitom
- temeljni premaz disperzivnom impregnacijom
- popravljanje disperzivnom impregnacijom
- ponavljanje disperzivnim kitom u završnom tonu
- završni premazi u tonu po izboru naručitelja. U cijenu uračunati rad i materijal, sve do gotovosti.
</t>
  </si>
  <si>
    <t xml:space="preserve">Izvedba ravnog spuštenog stropa tipa Knauf ili jednakovrijedan (navesti tip
proizvoda) . Ploče debljine 12,5mm.
Strop se postavlja na visinu koju odredi naručitelj radova.
Ugradnja prema proizvođačkoj specifikaciji, potkonstrukcija pocinčana.
U cijenu uključiti završno gletanje i bojanje stropa u ton po izboru naručitelja. U cijenu uračunati rad i materijal, sve do gotovosti.
</t>
  </si>
  <si>
    <t>GIPSKARTONSKI I SOBOSLIKARSKO-LIČILAČKI RADOVI</t>
  </si>
  <si>
    <t>PDV</t>
  </si>
  <si>
    <t>UKUPNO</t>
  </si>
  <si>
    <t>Izrada, dobava i ugradba jednokrilnih zaokretnih unutarnjih vrata. Dovratnik je masivne izrade iz jelove ili smrekove građe, dimenzije 42x100 mm.
Vratno krilo je s preklopom debljine 42mm, ispuna od papirnatog saća obložena šperpločom i funirana hrastovim furnirom oličenim prozirnim vodootpornim lakom.
Vrata imaju kompletan okov, a od toga usadna brava sa ključem, ručke i štitovi su aluminijski. Na spoju dovratnika i zida postavlja se pokrovna letvica. Unutarnja vrata dimenzije 95/220 cm. U cijenu uračunati sav potreban materijal i rad.</t>
  </si>
  <si>
    <t>Dobava, doprema i postava gotove laminirane podne obloge pojačane otpornosti na vlagu i utjecaje hodanja/trošenja - gornja klasa laminata komercijalne namjene, klasa 33, minimalne debljine 10 mm, boja po izboru naručitelja. Gotove laminirane ploče polažu se suhom postavom bez ljepljenja " klik-klak"
sustavom na sloj odgovarajuće podložne spužvice.
Ploče se polažu na čistu, suhu i ravnu podlogu,
podlogu pripremiti temeljitim čišćenjem i
impregnacijom te kontrolirati vlažnost.U cijenu uključiti dobavu i postavu odgovarajućih podložnih spužvica, te standardnih kutnih lajsni završno obrađenih kao laminat (tipski proizvod proizvođača laminata) visine do 100 mm. Ucijenu uračunati sav potreban materijal i rad.</t>
  </si>
  <si>
    <t>m</t>
  </si>
  <si>
    <t>Ručno skidanje termo izolacije (aluminijska obloga ispunjena staklenom vunom) sa horizontalnih cijevi centralnog grijanja. U cijenu uključen rad i odvoz materijala na trajno odlagalište, te čišćenje prostorija nakon uklanjanja.</t>
  </si>
  <si>
    <t>Bojanje postojećih radijatora i cijevi sa prethodnim čišćenjem i pripremnim radnjama, u ton po izboru naručitelja.  U cijenu uračunati rad i materijal, sve do gotovosti.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</si>
</sst>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EUR]"/>
  </numFmts>
  <fonts count="2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ourier New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Arial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3" fillId="0" borderId="0">
      <alignment horizontal="right" vertical="top"/>
    </xf>
    <xf numFmtId="0" fontId="4" fillId="0" borderId="0">
      <alignment horizontal="justify" vertical="top" wrapText="1"/>
    </xf>
    <xf numFmtId="0" fontId="3" fillId="0" borderId="0">
      <alignment horizontal="left"/>
    </xf>
    <xf numFmtId="4" fontId="4" fillId="0" borderId="0">
      <alignment horizontal="right"/>
    </xf>
    <xf numFmtId="0" fontId="4" fillId="0" borderId="0">
      <alignment horizontal="right"/>
    </xf>
    <xf numFmtId="4" fontId="4" fillId="0" borderId="0">
      <alignment horizontal="right" wrapText="1"/>
    </xf>
    <xf numFmtId="0" fontId="4" fillId="0" borderId="0">
      <alignment horizontal="right"/>
    </xf>
    <xf numFmtId="4" fontId="4" fillId="0" borderId="0">
      <alignment horizontal="right"/>
    </xf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19" fillId="0" borderId="7" applyNumberFormat="0" applyFill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21" fillId="23" borderId="0" xfId="1" applyFont="1" applyFill="1" applyAlignment="1">
      <alignment horizontal="left"/>
    </xf>
    <xf numFmtId="0" fontId="21" fillId="23" borderId="0" xfId="1" applyFont="1" applyFill="1"/>
    <xf numFmtId="0" fontId="21" fillId="23" borderId="0" xfId="1" applyFont="1" applyFill="1" applyAlignment="1">
      <alignment horizontal="center" vertical="center"/>
    </xf>
    <xf numFmtId="1" fontId="22" fillId="0" borderId="0" xfId="1" applyNumberFormat="1" applyFont="1" applyAlignment="1">
      <alignment horizontal="left"/>
    </xf>
    <xf numFmtId="0" fontId="22" fillId="0" borderId="0" xfId="1" applyFont="1"/>
    <xf numFmtId="0" fontId="21" fillId="0" borderId="0" xfId="1" applyFont="1"/>
    <xf numFmtId="0" fontId="23" fillId="0" borderId="0" xfId="0" applyFont="1"/>
    <xf numFmtId="0" fontId="21" fillId="0" borderId="0" xfId="45" applyFont="1" applyAlignment="1">
      <alignment horizontal="left" vertical="top"/>
    </xf>
    <xf numFmtId="0" fontId="21" fillId="0" borderId="0" xfId="45" applyFont="1" applyAlignment="1">
      <alignment wrapText="1"/>
    </xf>
    <xf numFmtId="49" fontId="21" fillId="0" borderId="0" xfId="45" applyNumberFormat="1" applyFont="1" applyAlignment="1">
      <alignment horizontal="right"/>
    </xf>
    <xf numFmtId="4" fontId="21" fillId="0" borderId="0" xfId="45" applyNumberFormat="1" applyFont="1"/>
    <xf numFmtId="1" fontId="21" fillId="0" borderId="0" xfId="1" applyNumberFormat="1" applyFont="1" applyAlignment="1">
      <alignment horizontal="left" vertical="top" wrapText="1"/>
    </xf>
    <xf numFmtId="0" fontId="21" fillId="0" borderId="0" xfId="1" applyFont="1" applyAlignment="1">
      <alignment vertical="top" wrapText="1"/>
    </xf>
    <xf numFmtId="0" fontId="21" fillId="0" borderId="0" xfId="1" applyFont="1" applyAlignment="1">
      <alignment horizontal="right" wrapText="1"/>
    </xf>
    <xf numFmtId="4" fontId="21" fillId="0" borderId="0" xfId="1" applyNumberFormat="1" applyFont="1" applyAlignment="1">
      <alignment wrapText="1"/>
    </xf>
    <xf numFmtId="0" fontId="21" fillId="0" borderId="0" xfId="1" applyFont="1" applyAlignment="1">
      <alignment wrapText="1"/>
    </xf>
    <xf numFmtId="0" fontId="2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22" fillId="0" borderId="0" xfId="1" applyFont="1" applyAlignment="1">
      <alignment horizontal="left"/>
    </xf>
    <xf numFmtId="49" fontId="21" fillId="0" borderId="0" xfId="45" applyNumberFormat="1" applyFont="1" applyAlignment="1">
      <alignment horizontal="center" vertical="center"/>
    </xf>
    <xf numFmtId="0" fontId="21" fillId="0" borderId="0" xfId="1" applyFont="1" applyAlignment="1">
      <alignment horizontal="left"/>
    </xf>
    <xf numFmtId="0" fontId="22" fillId="0" borderId="8" xfId="1" applyFont="1" applyBorder="1" applyAlignment="1">
      <alignment horizontal="left" vertical="top"/>
    </xf>
    <xf numFmtId="0" fontId="22" fillId="0" borderId="8" xfId="1" applyFont="1" applyBorder="1" applyAlignment="1">
      <alignment vertical="top" wrapText="1"/>
    </xf>
    <xf numFmtId="0" fontId="21" fillId="0" borderId="8" xfId="1" applyFont="1" applyBorder="1" applyAlignment="1">
      <alignment horizontal="right"/>
    </xf>
    <xf numFmtId="4" fontId="21" fillId="0" borderId="8" xfId="1" applyNumberFormat="1" applyFont="1" applyBorder="1"/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vertical="top" wrapText="1"/>
    </xf>
    <xf numFmtId="0" fontId="21" fillId="0" borderId="0" xfId="1" applyFont="1" applyAlignment="1">
      <alignment horizontal="right"/>
    </xf>
    <xf numFmtId="4" fontId="21" fillId="0" borderId="0" xfId="1" applyNumberFormat="1" applyFont="1"/>
    <xf numFmtId="0" fontId="0" fillId="0" borderId="8" xfId="0" applyBorder="1"/>
    <xf numFmtId="0" fontId="21" fillId="0" borderId="8" xfId="1" applyFont="1" applyBorder="1"/>
    <xf numFmtId="0" fontId="20" fillId="0" borderId="9" xfId="0" applyFont="1" applyBorder="1"/>
    <xf numFmtId="0" fontId="23" fillId="0" borderId="9" xfId="0" applyFont="1" applyBorder="1"/>
    <xf numFmtId="0" fontId="0" fillId="0" borderId="9" xfId="0" applyBorder="1"/>
    <xf numFmtId="0" fontId="22" fillId="0" borderId="9" xfId="1" applyFont="1" applyBorder="1"/>
    <xf numFmtId="0" fontId="21" fillId="0" borderId="0" xfId="1" applyFont="1" applyAlignment="1">
      <alignment horizontal="left" vertical="top" wrapText="1"/>
    </xf>
    <xf numFmtId="0" fontId="20" fillId="0" borderId="0" xfId="0" applyFont="1"/>
    <xf numFmtId="164" fontId="21" fillId="23" borderId="0" xfId="1" applyNumberFormat="1" applyFont="1" applyFill="1" applyAlignment="1">
      <alignment horizontal="center" vertical="center" wrapText="1"/>
    </xf>
    <xf numFmtId="164" fontId="21" fillId="0" borderId="0" xfId="1" applyNumberFormat="1" applyFont="1"/>
    <xf numFmtId="164" fontId="23" fillId="0" borderId="0" xfId="0" applyNumberFormat="1" applyFont="1"/>
    <xf numFmtId="164" fontId="21" fillId="0" borderId="0" xfId="45" applyNumberFormat="1" applyFont="1"/>
    <xf numFmtId="164" fontId="21" fillId="0" borderId="8" xfId="45" applyNumberFormat="1" applyFont="1" applyBorder="1"/>
    <xf numFmtId="164" fontId="23" fillId="0" borderId="9" xfId="0" applyNumberFormat="1" applyFont="1" applyBorder="1"/>
    <xf numFmtId="164" fontId="0" fillId="0" borderId="8" xfId="0" applyNumberFormat="1" applyBorder="1"/>
    <xf numFmtId="164" fontId="0" fillId="0" borderId="0" xfId="0" applyNumberFormat="1"/>
    <xf numFmtId="164" fontId="0" fillId="0" borderId="9" xfId="0" applyNumberFormat="1" applyBorder="1"/>
    <xf numFmtId="164" fontId="20" fillId="0" borderId="0" xfId="0" applyNumberFormat="1" applyFont="1"/>
    <xf numFmtId="164" fontId="21" fillId="23" borderId="0" xfId="1" applyNumberFormat="1" applyFont="1" applyFill="1" applyAlignment="1">
      <alignment horizontal="center" vertical="center"/>
    </xf>
    <xf numFmtId="164" fontId="21" fillId="0" borderId="8" xfId="45" applyNumberFormat="1" applyFont="1" applyBorder="1" applyAlignment="1">
      <alignment vertical="top"/>
    </xf>
  </cellXfs>
  <cellStyles count="5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2" xfId="49" xr:uid="{00000000-0005-0000-0000-00001B000000}"/>
    <cellStyle name="Explanatory Text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kolona A" xfId="35" xr:uid="{00000000-0005-0000-0000-000022000000}"/>
    <cellStyle name="kolona B" xfId="36" xr:uid="{00000000-0005-0000-0000-000023000000}"/>
    <cellStyle name="kolona C" xfId="37" xr:uid="{00000000-0005-0000-0000-000024000000}"/>
    <cellStyle name="kolona D" xfId="38" xr:uid="{00000000-0005-0000-0000-000025000000}"/>
    <cellStyle name="kolona E" xfId="39" xr:uid="{00000000-0005-0000-0000-000026000000}"/>
    <cellStyle name="kolona F" xfId="40" xr:uid="{00000000-0005-0000-0000-000027000000}"/>
    <cellStyle name="kolona G" xfId="41" xr:uid="{00000000-0005-0000-0000-000028000000}"/>
    <cellStyle name="kolona H" xfId="42" xr:uid="{00000000-0005-0000-0000-000029000000}"/>
    <cellStyle name="Linked Cell 2" xfId="43" xr:uid="{00000000-0005-0000-0000-00002A000000}"/>
    <cellStyle name="Neutral 2" xfId="44" xr:uid="{00000000-0005-0000-0000-00002B000000}"/>
    <cellStyle name="Normal 2" xfId="1" xr:uid="{00000000-0005-0000-0000-00002C000000}"/>
    <cellStyle name="Normal_Trosgr_obrt_posta" xfId="45" xr:uid="{00000000-0005-0000-0000-00002D000000}"/>
    <cellStyle name="Normalno" xfId="0" builtinId="0"/>
    <cellStyle name="Stil 1" xfId="46" xr:uid="{00000000-0005-0000-0000-00002F000000}"/>
    <cellStyle name="Style 1" xfId="47" xr:uid="{00000000-0005-0000-0000-000030000000}"/>
    <cellStyle name="Total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6"/>
  <sheetViews>
    <sheetView tabSelected="1" workbookViewId="0"/>
  </sheetViews>
  <sheetFormatPr defaultRowHeight="15" x14ac:dyDescent="0.25"/>
  <cols>
    <col min="2" max="2" width="44.42578125" customWidth="1"/>
    <col min="3" max="4" width="10.7109375" customWidth="1"/>
    <col min="5" max="6" width="16.85546875" style="46" customWidth="1"/>
    <col min="9" max="9" width="10.140625" bestFit="1" customWidth="1"/>
  </cols>
  <sheetData>
    <row r="2" spans="1:9" ht="22.5" customHeight="1" x14ac:dyDescent="0.25">
      <c r="A2" s="1"/>
      <c r="B2" s="2"/>
      <c r="C2" s="3" t="s">
        <v>0</v>
      </c>
      <c r="D2" s="3" t="s">
        <v>1</v>
      </c>
      <c r="E2" s="39" t="s">
        <v>4</v>
      </c>
      <c r="F2" s="49" t="s">
        <v>2</v>
      </c>
    </row>
    <row r="3" spans="1:9" x14ac:dyDescent="0.25">
      <c r="A3" s="1"/>
      <c r="B3" s="2"/>
      <c r="C3" s="3"/>
      <c r="D3" s="3"/>
      <c r="E3" s="39"/>
      <c r="F3" s="49"/>
    </row>
    <row r="4" spans="1:9" x14ac:dyDescent="0.25">
      <c r="A4" s="1"/>
      <c r="B4" s="2"/>
      <c r="C4" s="3"/>
      <c r="D4" s="3"/>
      <c r="E4" s="39"/>
      <c r="F4" s="49"/>
    </row>
    <row r="5" spans="1:9" x14ac:dyDescent="0.25">
      <c r="A5" s="4" t="s">
        <v>3</v>
      </c>
      <c r="B5" s="5" t="s">
        <v>5</v>
      </c>
      <c r="C5" s="6"/>
      <c r="D5" s="6"/>
      <c r="E5" s="40"/>
      <c r="F5" s="40"/>
    </row>
    <row r="6" spans="1:9" x14ac:dyDescent="0.25">
      <c r="A6" s="7"/>
      <c r="B6" s="7"/>
      <c r="C6" s="7"/>
      <c r="D6" s="7"/>
      <c r="E6" s="41"/>
      <c r="F6" s="41"/>
    </row>
    <row r="7" spans="1:9" x14ac:dyDescent="0.25">
      <c r="A7" s="8"/>
      <c r="B7" s="9"/>
      <c r="C7" s="10"/>
      <c r="D7" s="11"/>
      <c r="E7" s="42"/>
      <c r="F7" s="42"/>
    </row>
    <row r="8" spans="1:9" ht="60" x14ac:dyDescent="0.25">
      <c r="A8" s="12">
        <v>1</v>
      </c>
      <c r="B8" s="13" t="s">
        <v>22</v>
      </c>
      <c r="C8" s="14"/>
      <c r="D8" s="15"/>
      <c r="E8" s="42"/>
      <c r="F8" s="42"/>
    </row>
    <row r="9" spans="1:9" ht="17.25" x14ac:dyDescent="0.25">
      <c r="A9" s="12"/>
      <c r="B9" s="16"/>
      <c r="C9" s="17" t="s">
        <v>19</v>
      </c>
      <c r="D9" s="15">
        <v>85</v>
      </c>
      <c r="E9" s="42"/>
      <c r="F9" s="42">
        <f>D9*E9</f>
        <v>0</v>
      </c>
    </row>
    <row r="10" spans="1:9" x14ac:dyDescent="0.25">
      <c r="A10" s="12"/>
      <c r="B10" s="16"/>
      <c r="C10" s="17"/>
      <c r="D10" s="15"/>
      <c r="E10" s="42"/>
      <c r="F10" s="42"/>
    </row>
    <row r="11" spans="1:9" ht="90" x14ac:dyDescent="0.25">
      <c r="A11" s="12">
        <v>2</v>
      </c>
      <c r="B11" s="13" t="s">
        <v>32</v>
      </c>
      <c r="C11" s="14"/>
      <c r="D11" s="15"/>
      <c r="E11" s="42"/>
      <c r="F11" s="42"/>
    </row>
    <row r="12" spans="1:9" x14ac:dyDescent="0.25">
      <c r="A12" s="12"/>
      <c r="B12" s="16"/>
      <c r="C12" s="17" t="s">
        <v>31</v>
      </c>
      <c r="D12" s="15">
        <v>13</v>
      </c>
      <c r="E12" s="42"/>
      <c r="F12" s="42">
        <f>D12*E12</f>
        <v>0</v>
      </c>
    </row>
    <row r="13" spans="1:9" x14ac:dyDescent="0.25">
      <c r="A13" s="6"/>
      <c r="B13" s="22"/>
      <c r="C13" s="17"/>
      <c r="D13" s="15"/>
      <c r="E13" s="42"/>
      <c r="F13" s="42"/>
    </row>
    <row r="14" spans="1:9" ht="45" x14ac:dyDescent="0.25">
      <c r="A14" s="12">
        <v>3</v>
      </c>
      <c r="B14" s="13" t="s">
        <v>21</v>
      </c>
      <c r="C14" s="19"/>
      <c r="D14" s="15"/>
      <c r="E14" s="42"/>
      <c r="F14" s="42"/>
    </row>
    <row r="15" spans="1:9" ht="17.25" x14ac:dyDescent="0.25">
      <c r="A15" s="20"/>
      <c r="B15" s="16"/>
      <c r="C15" s="17" t="s">
        <v>19</v>
      </c>
      <c r="D15" s="15">
        <v>100</v>
      </c>
      <c r="E15" s="42"/>
      <c r="F15" s="42">
        <f t="shared" ref="F15" si="0">D15*E15</f>
        <v>0</v>
      </c>
      <c r="I15" s="46"/>
    </row>
    <row r="16" spans="1:9" x14ac:dyDescent="0.25">
      <c r="A16" s="20"/>
      <c r="B16" s="16"/>
      <c r="C16" s="17"/>
      <c r="D16" s="15"/>
      <c r="E16" s="42"/>
      <c r="F16" s="42"/>
    </row>
    <row r="17" spans="1:6" ht="30" x14ac:dyDescent="0.25">
      <c r="A17" s="23" t="s">
        <v>3</v>
      </c>
      <c r="B17" s="24" t="s">
        <v>6</v>
      </c>
      <c r="C17" s="25"/>
      <c r="D17" s="26"/>
      <c r="E17" s="43"/>
      <c r="F17" s="50">
        <f>SUM(F9:F16)</f>
        <v>0</v>
      </c>
    </row>
    <row r="18" spans="1:6" x14ac:dyDescent="0.25">
      <c r="A18" s="27"/>
      <c r="B18" s="28"/>
      <c r="C18" s="29"/>
      <c r="D18" s="30"/>
      <c r="E18" s="42"/>
      <c r="F18" s="42"/>
    </row>
    <row r="19" spans="1:6" x14ac:dyDescent="0.25">
      <c r="A19" s="7"/>
      <c r="B19" s="7"/>
      <c r="C19" s="7"/>
      <c r="D19" s="7"/>
      <c r="E19" s="41"/>
      <c r="F19" s="41"/>
    </row>
    <row r="20" spans="1:6" x14ac:dyDescent="0.25">
      <c r="A20" s="4" t="s">
        <v>7</v>
      </c>
      <c r="B20" s="5" t="s">
        <v>26</v>
      </c>
      <c r="C20" s="6"/>
      <c r="D20" s="6"/>
      <c r="E20" s="40"/>
      <c r="F20" s="40"/>
    </row>
    <row r="21" spans="1:6" x14ac:dyDescent="0.25">
      <c r="A21" s="7"/>
      <c r="B21" s="7"/>
      <c r="C21" s="7"/>
      <c r="D21" s="7"/>
      <c r="E21" s="41"/>
      <c r="F21" s="41"/>
    </row>
    <row r="22" spans="1:6" x14ac:dyDescent="0.25">
      <c r="A22" s="8"/>
      <c r="B22" s="9"/>
      <c r="C22" s="10"/>
      <c r="D22" s="11"/>
      <c r="E22" s="42"/>
      <c r="F22" s="42"/>
    </row>
    <row r="23" spans="1:6" ht="240" x14ac:dyDescent="0.25">
      <c r="A23" s="12">
        <v>1</v>
      </c>
      <c r="B23" s="13" t="s">
        <v>23</v>
      </c>
      <c r="C23" s="14"/>
      <c r="D23" s="15"/>
      <c r="E23" s="42"/>
      <c r="F23" s="42"/>
    </row>
    <row r="24" spans="1:6" ht="17.25" x14ac:dyDescent="0.25">
      <c r="A24" s="12"/>
      <c r="B24" s="16"/>
      <c r="C24" s="17" t="s">
        <v>19</v>
      </c>
      <c r="D24" s="15">
        <v>38.5</v>
      </c>
      <c r="E24" s="42"/>
      <c r="F24" s="42">
        <f>D24*E24</f>
        <v>0</v>
      </c>
    </row>
    <row r="25" spans="1:6" x14ac:dyDescent="0.25">
      <c r="A25" s="12"/>
      <c r="B25" s="16"/>
      <c r="C25" s="18"/>
      <c r="D25" s="15"/>
      <c r="E25" s="42"/>
      <c r="F25" s="42"/>
    </row>
    <row r="26" spans="1:6" ht="165" x14ac:dyDescent="0.25">
      <c r="A26" s="12">
        <v>2</v>
      </c>
      <c r="B26" s="37" t="s">
        <v>25</v>
      </c>
      <c r="C26" s="19"/>
      <c r="D26" s="15"/>
      <c r="E26" s="42"/>
      <c r="F26" s="42"/>
    </row>
    <row r="27" spans="1:6" ht="17.25" x14ac:dyDescent="0.25">
      <c r="A27" s="20"/>
      <c r="B27" s="16"/>
      <c r="C27" s="17" t="s">
        <v>19</v>
      </c>
      <c r="D27" s="15">
        <v>159</v>
      </c>
      <c r="E27" s="42"/>
      <c r="F27" s="42">
        <f t="shared" ref="F27" si="1">D27*E27</f>
        <v>0</v>
      </c>
    </row>
    <row r="28" spans="1:6" x14ac:dyDescent="0.25">
      <c r="A28" s="20"/>
      <c r="B28" s="6"/>
      <c r="C28" s="21"/>
      <c r="D28" s="11"/>
      <c r="E28" s="40"/>
      <c r="F28" s="42"/>
    </row>
    <row r="29" spans="1:6" ht="156.75" customHeight="1" x14ac:dyDescent="0.25">
      <c r="A29" s="12">
        <v>3</v>
      </c>
      <c r="B29" s="13" t="s">
        <v>24</v>
      </c>
      <c r="C29" s="19"/>
      <c r="D29" s="15"/>
      <c r="E29" s="42"/>
      <c r="F29" s="42"/>
    </row>
    <row r="30" spans="1:6" ht="17.25" x14ac:dyDescent="0.25">
      <c r="A30" s="20"/>
      <c r="B30" s="16"/>
      <c r="C30" s="17" t="s">
        <v>19</v>
      </c>
      <c r="D30" s="15">
        <v>588</v>
      </c>
      <c r="E30" s="42"/>
      <c r="F30" s="42">
        <f t="shared" ref="F30" si="2">D30*E30</f>
        <v>0</v>
      </c>
    </row>
    <row r="31" spans="1:6" x14ac:dyDescent="0.25">
      <c r="A31" s="6"/>
      <c r="B31" s="22"/>
      <c r="C31" s="17"/>
      <c r="D31" s="15"/>
      <c r="E31" s="42"/>
      <c r="F31" s="42"/>
    </row>
    <row r="32" spans="1:6" ht="60" x14ac:dyDescent="0.25">
      <c r="A32" s="12">
        <v>4</v>
      </c>
      <c r="B32" s="13" t="s">
        <v>33</v>
      </c>
      <c r="C32" s="19"/>
      <c r="D32" s="15"/>
      <c r="E32" s="42"/>
      <c r="F32" s="42"/>
    </row>
    <row r="33" spans="1:6" x14ac:dyDescent="0.25">
      <c r="A33" s="20"/>
      <c r="B33" s="16"/>
      <c r="C33" s="17" t="s">
        <v>12</v>
      </c>
      <c r="D33" s="15">
        <v>5</v>
      </c>
      <c r="E33" s="42"/>
      <c r="F33" s="42">
        <f t="shared" ref="F33" si="3">D33*E33</f>
        <v>0</v>
      </c>
    </row>
    <row r="34" spans="1:6" x14ac:dyDescent="0.25">
      <c r="A34" s="20"/>
      <c r="B34" s="16"/>
      <c r="C34" s="17"/>
      <c r="D34" s="15"/>
      <c r="E34" s="42"/>
      <c r="F34" s="42"/>
    </row>
    <row r="35" spans="1:6" ht="30" x14ac:dyDescent="0.25">
      <c r="A35" s="23" t="s">
        <v>7</v>
      </c>
      <c r="B35" s="24" t="s">
        <v>9</v>
      </c>
      <c r="C35" s="25"/>
      <c r="D35" s="26"/>
      <c r="E35" s="43"/>
      <c r="F35" s="43">
        <f>SUM(F24:F34)</f>
        <v>0</v>
      </c>
    </row>
    <row r="36" spans="1:6" x14ac:dyDescent="0.25">
      <c r="A36" s="7"/>
      <c r="B36" s="7"/>
      <c r="C36" s="7"/>
      <c r="D36" s="7"/>
      <c r="E36" s="41"/>
      <c r="F36" s="41"/>
    </row>
    <row r="37" spans="1:6" x14ac:dyDescent="0.25">
      <c r="A37" s="7"/>
      <c r="B37" s="7"/>
      <c r="C37" s="7"/>
      <c r="D37" s="7"/>
      <c r="E37" s="41"/>
      <c r="F37" s="41"/>
    </row>
    <row r="38" spans="1:6" x14ac:dyDescent="0.25">
      <c r="A38" s="4" t="s">
        <v>10</v>
      </c>
      <c r="B38" s="5" t="s">
        <v>11</v>
      </c>
      <c r="C38" s="6"/>
      <c r="D38" s="6"/>
      <c r="E38" s="40"/>
      <c r="F38" s="40"/>
    </row>
    <row r="39" spans="1:6" x14ac:dyDescent="0.25">
      <c r="A39" s="7"/>
      <c r="B39" s="7"/>
      <c r="C39" s="7"/>
      <c r="D39" s="7"/>
      <c r="E39" s="41"/>
      <c r="F39" s="41"/>
    </row>
    <row r="40" spans="1:6" x14ac:dyDescent="0.25">
      <c r="A40" s="8"/>
      <c r="B40" s="9"/>
      <c r="C40" s="10"/>
      <c r="D40" s="11"/>
      <c r="E40" s="42"/>
      <c r="F40" s="42"/>
    </row>
    <row r="41" spans="1:6" ht="195" x14ac:dyDescent="0.25">
      <c r="A41" s="12">
        <v>1</v>
      </c>
      <c r="B41" s="13" t="s">
        <v>29</v>
      </c>
      <c r="C41" s="14"/>
      <c r="D41" s="15"/>
      <c r="E41" s="42"/>
      <c r="F41" s="42"/>
    </row>
    <row r="42" spans="1:6" x14ac:dyDescent="0.25">
      <c r="A42" s="12"/>
      <c r="B42" s="16"/>
      <c r="C42" s="17" t="s">
        <v>12</v>
      </c>
      <c r="D42" s="15">
        <v>3</v>
      </c>
      <c r="E42" s="42"/>
      <c r="F42" s="42">
        <f>D42*E42</f>
        <v>0</v>
      </c>
    </row>
    <row r="43" spans="1:6" x14ac:dyDescent="0.25">
      <c r="A43" s="12"/>
      <c r="B43" s="16"/>
      <c r="C43" s="18"/>
      <c r="D43" s="15"/>
      <c r="E43" s="42"/>
      <c r="F43" s="42"/>
    </row>
    <row r="44" spans="1:6" x14ac:dyDescent="0.25">
      <c r="A44" s="23" t="s">
        <v>10</v>
      </c>
      <c r="B44" s="24" t="s">
        <v>13</v>
      </c>
      <c r="C44" s="25"/>
      <c r="D44" s="26"/>
      <c r="E44" s="43"/>
      <c r="F44" s="43">
        <f>SUM(F42:F43)</f>
        <v>0</v>
      </c>
    </row>
    <row r="45" spans="1:6" x14ac:dyDescent="0.25">
      <c r="A45" s="7"/>
      <c r="B45" s="7"/>
      <c r="C45" s="7"/>
      <c r="D45" s="7"/>
      <c r="E45" s="41"/>
      <c r="F45" s="41"/>
    </row>
    <row r="46" spans="1:6" x14ac:dyDescent="0.25">
      <c r="A46" s="7"/>
      <c r="B46" s="7"/>
      <c r="C46" s="7"/>
      <c r="D46" s="7"/>
      <c r="E46" s="41"/>
      <c r="F46" s="41"/>
    </row>
    <row r="47" spans="1:6" x14ac:dyDescent="0.25">
      <c r="A47" s="4" t="s">
        <v>14</v>
      </c>
      <c r="B47" s="5" t="s">
        <v>15</v>
      </c>
      <c r="C47" s="6"/>
      <c r="D47" s="6"/>
      <c r="E47" s="40"/>
      <c r="F47" s="40"/>
    </row>
    <row r="48" spans="1:6" x14ac:dyDescent="0.25">
      <c r="A48" s="7"/>
      <c r="B48" s="7"/>
      <c r="C48" s="7"/>
      <c r="D48" s="7"/>
      <c r="E48" s="41"/>
      <c r="F48" s="41"/>
    </row>
    <row r="49" spans="1:6" x14ac:dyDescent="0.25">
      <c r="A49" s="8"/>
      <c r="B49" s="9"/>
      <c r="C49" s="10"/>
      <c r="D49" s="11"/>
      <c r="E49" s="42"/>
      <c r="F49" s="42"/>
    </row>
    <row r="50" spans="1:6" ht="255" x14ac:dyDescent="0.25">
      <c r="A50" s="12">
        <v>1</v>
      </c>
      <c r="B50" s="13" t="s">
        <v>30</v>
      </c>
      <c r="C50" s="14"/>
      <c r="D50" s="15"/>
      <c r="E50" s="42"/>
      <c r="F50" s="42"/>
    </row>
    <row r="51" spans="1:6" ht="17.25" x14ac:dyDescent="0.25">
      <c r="A51" s="12"/>
      <c r="B51" s="16"/>
      <c r="C51" s="17" t="s">
        <v>19</v>
      </c>
      <c r="D51" s="15">
        <v>159</v>
      </c>
      <c r="E51" s="42"/>
      <c r="F51" s="42">
        <f>D51*E51</f>
        <v>0</v>
      </c>
    </row>
    <row r="52" spans="1:6" x14ac:dyDescent="0.25">
      <c r="A52" s="12"/>
      <c r="B52" s="16"/>
      <c r="C52" s="18"/>
      <c r="D52" s="15"/>
      <c r="E52" s="42"/>
      <c r="F52" s="42"/>
    </row>
    <row r="53" spans="1:6" x14ac:dyDescent="0.25">
      <c r="A53" s="23" t="s">
        <v>14</v>
      </c>
      <c r="B53" s="24" t="s">
        <v>16</v>
      </c>
      <c r="C53" s="25"/>
      <c r="D53" s="26"/>
      <c r="E53" s="43"/>
      <c r="F53" s="43">
        <f>SUM(F51:F52)</f>
        <v>0</v>
      </c>
    </row>
    <row r="54" spans="1:6" x14ac:dyDescent="0.25">
      <c r="A54" s="7"/>
      <c r="B54" s="7"/>
      <c r="C54" s="7"/>
      <c r="D54" s="7"/>
      <c r="E54" s="41"/>
      <c r="F54" s="41"/>
    </row>
    <row r="55" spans="1:6" x14ac:dyDescent="0.25">
      <c r="A55" s="7"/>
      <c r="B55" s="7"/>
      <c r="C55" s="7"/>
      <c r="D55" s="7"/>
      <c r="E55" s="41"/>
      <c r="F55" s="41"/>
    </row>
    <row r="56" spans="1:6" x14ac:dyDescent="0.25">
      <c r="A56" s="23"/>
      <c r="B56" s="24" t="s">
        <v>17</v>
      </c>
      <c r="C56" s="25"/>
      <c r="D56" s="26"/>
      <c r="E56" s="43"/>
      <c r="F56" s="43">
        <f>F17+F35+F44+F53</f>
        <v>0</v>
      </c>
    </row>
    <row r="57" spans="1:6" x14ac:dyDescent="0.25">
      <c r="A57" s="7"/>
      <c r="B57" s="7"/>
      <c r="C57" s="7"/>
      <c r="D57" s="7"/>
      <c r="E57" s="41"/>
      <c r="F57" s="41"/>
    </row>
    <row r="58" spans="1:6" x14ac:dyDescent="0.25">
      <c r="A58" s="7"/>
      <c r="B58" s="7"/>
      <c r="C58" s="7"/>
      <c r="D58" s="7"/>
      <c r="E58" s="41"/>
      <c r="F58" s="41"/>
    </row>
    <row r="59" spans="1:6" x14ac:dyDescent="0.25">
      <c r="A59" s="33"/>
      <c r="B59" s="33" t="s">
        <v>18</v>
      </c>
      <c r="C59" s="34"/>
      <c r="D59" s="34"/>
      <c r="E59" s="44"/>
      <c r="F59" s="44"/>
    </row>
    <row r="60" spans="1:6" x14ac:dyDescent="0.25">
      <c r="A60" s="31" t="s">
        <v>3</v>
      </c>
      <c r="B60" s="32" t="s">
        <v>5</v>
      </c>
      <c r="C60" s="31"/>
      <c r="D60" s="31"/>
      <c r="E60" s="45"/>
      <c r="F60" s="45">
        <f>F17</f>
        <v>0</v>
      </c>
    </row>
    <row r="61" spans="1:6" x14ac:dyDescent="0.25">
      <c r="A61" t="s">
        <v>7</v>
      </c>
      <c r="B61" s="6" t="s">
        <v>8</v>
      </c>
      <c r="F61" s="46">
        <f>F35</f>
        <v>0</v>
      </c>
    </row>
    <row r="62" spans="1:6" x14ac:dyDescent="0.25">
      <c r="A62" t="s">
        <v>10</v>
      </c>
      <c r="B62" s="6" t="s">
        <v>11</v>
      </c>
      <c r="F62" s="46">
        <f>F44</f>
        <v>0</v>
      </c>
    </row>
    <row r="63" spans="1:6" x14ac:dyDescent="0.25">
      <c r="A63" t="s">
        <v>14</v>
      </c>
      <c r="B63" s="6" t="s">
        <v>15</v>
      </c>
      <c r="F63" s="46">
        <f>F53</f>
        <v>0</v>
      </c>
    </row>
    <row r="64" spans="1:6" x14ac:dyDescent="0.25">
      <c r="A64" s="35"/>
      <c r="B64" s="36" t="s">
        <v>28</v>
      </c>
      <c r="C64" s="35"/>
      <c r="D64" s="35"/>
      <c r="E64" s="47"/>
      <c r="F64" s="44">
        <f>SUM(F60:F63)</f>
        <v>0</v>
      </c>
    </row>
    <row r="65" spans="2:6" x14ac:dyDescent="0.25">
      <c r="B65" s="6" t="s">
        <v>27</v>
      </c>
      <c r="F65" s="46">
        <f>0.25*F64</f>
        <v>0</v>
      </c>
    </row>
    <row r="66" spans="2:6" x14ac:dyDescent="0.25">
      <c r="B66" s="5" t="s">
        <v>20</v>
      </c>
      <c r="C66" s="38"/>
      <c r="D66" s="38"/>
      <c r="E66" s="48"/>
      <c r="F66" s="48">
        <f>F64+F65</f>
        <v>0</v>
      </c>
    </row>
  </sheetData>
  <pageMargins left="0.7" right="0.7" top="0.75" bottom="0.75" header="0.3" footer="0.3"/>
  <pageSetup scale="83" fitToHeight="0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Jelenić     //     METALLUM</dc:creator>
  <cp:lastModifiedBy>Davor Sironić</cp:lastModifiedBy>
  <cp:lastPrinted>2025-08-21T13:29:33Z</cp:lastPrinted>
  <dcterms:created xsi:type="dcterms:W3CDTF">2023-05-20T12:37:42Z</dcterms:created>
  <dcterms:modified xsi:type="dcterms:W3CDTF">2026-02-20T08:25:14Z</dcterms:modified>
</cp:coreProperties>
</file>